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9170" windowHeight="4515" activeTab="0"/>
  </bookViews>
  <sheets>
    <sheet name="Economica" sheetId="1" r:id="rId1"/>
  </sheets>
  <definedNames>
    <definedName name="_xlnm.Print_Area" localSheetId="0">'Economica'!$A$1:$K$55</definedName>
  </definedNames>
  <calcPr fullCalcOnLoad="1"/>
</workbook>
</file>

<file path=xl/comments1.xml><?xml version="1.0" encoding="utf-8"?>
<comments xmlns="http://schemas.openxmlformats.org/spreadsheetml/2006/main">
  <authors>
    <author>Renzo Flamini</author>
    <author>Livio Perugini</author>
    <author>sergio cosentino</author>
  </authors>
  <commentList>
    <comment ref="C5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Capo Progetto</t>
        </r>
      </text>
    </comment>
    <comment ref="C7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Analista Programmatore</t>
        </r>
      </text>
    </comment>
    <comment ref="C8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
Programmatore</t>
        </r>
      </text>
    </comment>
    <comment ref="C14" authorId="1">
      <text>
        <r>
          <rPr>
            <b/>
            <sz val="10"/>
            <rFont val="Tahoma"/>
            <family val="2"/>
          </rPr>
          <t xml:space="preserve">Immettere qui il prezzo unitario in euro, max due decimali, offerto per l'elemento di fornitura Function Point per Sviluppo/Manutenzione evolutiva 
</t>
        </r>
        <r>
          <rPr>
            <sz val="10"/>
            <rFont val="Tahoma"/>
            <family val="2"/>
          </rPr>
          <t xml:space="preserve">
</t>
        </r>
      </text>
    </comment>
    <comment ref="C6" authorId="1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per Analista Funzionale</t>
        </r>
      </text>
    </comment>
    <comment ref="C9" authorId="2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Specialista di Prodotto</t>
        </r>
      </text>
    </comment>
    <comment ref="C10" authorId="2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Specialista di Prodotto</t>
        </r>
      </text>
    </comment>
    <comment ref="C11" authorId="2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Specialista di Prodotto</t>
        </r>
      </text>
    </comment>
    <comment ref="C12" authorId="2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Specialista di Prodotto</t>
        </r>
      </text>
    </comment>
    <comment ref="C13" authorId="2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Specialista di Prodotto</t>
        </r>
      </text>
    </comment>
  </commentList>
</comments>
</file>

<file path=xl/sharedStrings.xml><?xml version="1.0" encoding="utf-8"?>
<sst xmlns="http://schemas.openxmlformats.org/spreadsheetml/2006/main" count="56" uniqueCount="44">
  <si>
    <t>Note</t>
  </si>
  <si>
    <t>Unità di misura</t>
  </si>
  <si>
    <t>Servizio</t>
  </si>
  <si>
    <t>Firma:</t>
  </si>
  <si>
    <t xml:space="preserve">Base d'asta:  </t>
  </si>
  <si>
    <t>Prezzi Complessivi</t>
  </si>
  <si>
    <t xml:space="preserve">Prezzo globale offerto:  </t>
  </si>
  <si>
    <t xml:space="preserve">SEZIONE 2: Prezzi complessivi delle attività oggetto di fornitura e prezzo globale offerto </t>
  </si>
  <si>
    <t>SEZIONE 1: Tariffe unitarie</t>
  </si>
  <si>
    <t xml:space="preserve">Tariffa unitaria </t>
  </si>
  <si>
    <t>Gara a procedura aperta ai sensi del D.Lgs 163/2006, per l’affidamento del servizio di manutenzione delle infrastrutture per la rilevazione presenze ed il controllo accessi del Ministero dell’Economia e delle Finanze</t>
  </si>
  <si>
    <t>Lettori orologio</t>
  </si>
  <si>
    <t>Tornelli</t>
  </si>
  <si>
    <t>Punti rete</t>
  </si>
  <si>
    <t>Punti elettrici</t>
  </si>
  <si>
    <t>Tipologia di servizio</t>
  </si>
  <si>
    <t>Manutenzione apparecchiatura di rilevazione presenze</t>
  </si>
  <si>
    <t>Manutenzione apparecchiatura di controllo accessi</t>
  </si>
  <si>
    <t>Servizi</t>
  </si>
  <si>
    <t>Installazione infrastrutture lettori orologi</t>
  </si>
  <si>
    <t>Installazione infrastrutture tornelli</t>
  </si>
  <si>
    <t>Servizi di cablaggi punti rete</t>
  </si>
  <si>
    <t>Servizi di cablaggi elettrici</t>
  </si>
  <si>
    <t>Spostamenti apparecchiature - spostamento semplice</t>
  </si>
  <si>
    <t>Spostamenti apparecchiature - spostamento singola postazione</t>
  </si>
  <si>
    <t>Integrazione badge dipendenti</t>
  </si>
  <si>
    <t>Integrazione badge visitatori</t>
  </si>
  <si>
    <t>Quantità in numero di apparecchiature</t>
  </si>
  <si>
    <t>Servizi di Manutenzione Apparecchiature</t>
  </si>
  <si>
    <t>Apparecchiature di rilevazione presenze</t>
  </si>
  <si>
    <t>Apparecchiature di controllo accessi</t>
  </si>
  <si>
    <t>Passaggi monodirezionali</t>
  </si>
  <si>
    <t>Passaggi bidirezionali</t>
  </si>
  <si>
    <t>Installazione infrastrutture</t>
  </si>
  <si>
    <t>Cablaggi</t>
  </si>
  <si>
    <t>Spostamenti apparecchiature</t>
  </si>
  <si>
    <t>Semplice</t>
  </si>
  <si>
    <t>Singola postazione</t>
  </si>
  <si>
    <t>Integrazione badge</t>
  </si>
  <si>
    <t>Dipendenti</t>
  </si>
  <si>
    <t>Visitatore</t>
  </si>
  <si>
    <t>Prezzi</t>
  </si>
  <si>
    <t xml:space="preserve">Somma dei prezzi complessivi:  </t>
  </si>
  <si>
    <t>FAC SIMILE - PARTE B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</si>
</sst>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* #,##0.000_-;\-* #,##0.000_-;_-* &quot;-&quot;??_-;_-@_-"/>
    <numFmt numFmtId="172" formatCode="_-* #,##0.0_-;\-* #,##0.0_-;_-* &quot;-&quot;??_-;_-@_-"/>
    <numFmt numFmtId="173" formatCode="_-* #,##0.000_-;\-* #,##0.000_-;_-* &quot;-&quot;?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0.0"/>
    <numFmt numFmtId="179" formatCode="0.000"/>
  </numFmts>
  <fonts count="15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i/>
      <sz val="14"/>
      <color indexed="18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>
        <color indexed="18"/>
      </right>
      <top style="thin"/>
      <bottom style="thin">
        <color indexed="18"/>
      </bottom>
    </border>
    <border>
      <left style="thin">
        <color indexed="18"/>
      </left>
      <right style="thin"/>
      <top style="thin"/>
      <bottom style="thin">
        <color indexed="18"/>
      </bottom>
    </border>
    <border>
      <left style="thin">
        <color indexed="18"/>
      </left>
      <right style="thin">
        <color indexed="18"/>
      </right>
      <top style="thin"/>
      <bottom style="thin">
        <color indexed="18"/>
      </bottom>
    </border>
    <border>
      <left style="thin">
        <color indexed="18"/>
      </left>
      <right style="thin"/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 style="thin">
        <color indexed="18"/>
      </right>
      <top style="thin">
        <color indexed="18"/>
      </top>
      <bottom>
        <color indexed="63"/>
      </bottom>
    </border>
    <border>
      <left style="thin"/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8"/>
      </bottom>
    </border>
    <border>
      <left style="thin"/>
      <right style="thin">
        <color indexed="18"/>
      </right>
      <top style="thin"/>
      <bottom>
        <color indexed="63"/>
      </bottom>
    </border>
    <border>
      <left style="thin"/>
      <right style="thin">
        <color indexed="18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vertical="center" wrapText="1"/>
      <protection/>
    </xf>
    <xf numFmtId="0" fontId="11" fillId="2" borderId="0" xfId="0" applyFont="1" applyFill="1" applyAlignment="1" applyProtection="1">
      <alignment horizontal="center" vertical="center" wrapText="1"/>
      <protection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 applyProtection="1">
      <alignment vertical="center" wrapText="1"/>
      <protection/>
    </xf>
    <xf numFmtId="0" fontId="9" fillId="2" borderId="2" xfId="0" applyFont="1" applyFill="1" applyBorder="1" applyAlignment="1" applyProtection="1">
      <alignment horizontal="left" vertical="center" wrapText="1"/>
      <protection/>
    </xf>
    <xf numFmtId="0" fontId="9" fillId="2" borderId="3" xfId="0" applyFont="1" applyFill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Alignment="1" applyProtection="1">
      <alignment horizontal="center" vertical="center" wrapText="1"/>
      <protection/>
    </xf>
    <xf numFmtId="170" fontId="9" fillId="2" borderId="0" xfId="18" applyNumberFormat="1" applyFont="1" applyFill="1" applyBorder="1" applyAlignment="1" applyProtection="1">
      <alignment vertical="center" wrapText="1"/>
      <protection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0" xfId="0" applyFont="1" applyFill="1" applyAlignment="1" applyProtection="1">
      <alignment vertical="center" wrapText="1"/>
      <protection/>
    </xf>
    <xf numFmtId="0" fontId="2" fillId="2" borderId="0" xfId="0" applyFont="1" applyFill="1" applyAlignment="1">
      <alignment vertical="center" wrapText="1"/>
    </xf>
    <xf numFmtId="0" fontId="11" fillId="2" borderId="0" xfId="0" applyFont="1" applyFill="1" applyAlignment="1" applyProtection="1">
      <alignment vertical="center" wrapText="1"/>
      <protection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 applyProtection="1">
      <alignment horizontal="left" vertical="center" wrapText="1"/>
      <protection/>
    </xf>
    <xf numFmtId="7" fontId="9" fillId="0" borderId="5" xfId="18" applyNumberFormat="1" applyFont="1" applyFill="1" applyBorder="1" applyAlignment="1" applyProtection="1">
      <alignment vertical="center" wrapText="1"/>
      <protection locked="0"/>
    </xf>
    <xf numFmtId="0" fontId="9" fillId="2" borderId="0" xfId="0" applyFont="1" applyFill="1" applyAlignment="1" applyProtection="1">
      <alignment vertical="center" wrapText="1"/>
      <protection/>
    </xf>
    <xf numFmtId="0" fontId="9" fillId="2" borderId="1" xfId="0" applyFont="1" applyFill="1" applyBorder="1" applyAlignment="1" applyProtection="1">
      <alignment vertical="center" wrapText="1"/>
      <protection/>
    </xf>
    <xf numFmtId="0" fontId="2" fillId="2" borderId="0" xfId="0" applyFont="1" applyFill="1" applyAlignment="1" applyProtection="1">
      <alignment vertical="center" wrapText="1"/>
      <protection/>
    </xf>
    <xf numFmtId="7" fontId="9" fillId="3" borderId="1" xfId="0" applyNumberFormat="1" applyFont="1" applyFill="1" applyBorder="1" applyAlignment="1" applyProtection="1">
      <alignment vertical="center" wrapText="1"/>
      <protection hidden="1"/>
    </xf>
    <xf numFmtId="0" fontId="10" fillId="2" borderId="0" xfId="0" applyFont="1" applyFill="1" applyAlignment="1" applyProtection="1">
      <alignment vertical="center" wrapText="1"/>
      <protection/>
    </xf>
    <xf numFmtId="0" fontId="9" fillId="2" borderId="6" xfId="0" applyFont="1" applyFill="1" applyBorder="1" applyAlignment="1" applyProtection="1">
      <alignment vertical="center" wrapText="1"/>
      <protection/>
    </xf>
    <xf numFmtId="7" fontId="11" fillId="4" borderId="1" xfId="0" applyNumberFormat="1" applyFont="1" applyFill="1" applyBorder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vertical="center" wrapText="1"/>
      <protection/>
    </xf>
    <xf numFmtId="0" fontId="1" fillId="2" borderId="0" xfId="0" applyFont="1" applyFill="1" applyAlignment="1">
      <alignment vertical="center" wrapText="1"/>
    </xf>
    <xf numFmtId="0" fontId="11" fillId="2" borderId="0" xfId="0" applyFont="1" applyFill="1" applyBorder="1" applyAlignment="1" applyProtection="1">
      <alignment horizontal="right" vertical="center" wrapText="1"/>
      <protection/>
    </xf>
    <xf numFmtId="7" fontId="11" fillId="2" borderId="7" xfId="0" applyNumberFormat="1" applyFont="1" applyFill="1" applyBorder="1" applyAlignment="1" applyProtection="1">
      <alignment vertical="center" wrapText="1"/>
      <protection/>
    </xf>
    <xf numFmtId="43" fontId="8" fillId="2" borderId="0" xfId="0" applyNumberFormat="1" applyFont="1" applyFill="1" applyAlignment="1" applyProtection="1">
      <alignment vertical="center" wrapText="1"/>
      <protection/>
    </xf>
    <xf numFmtId="0" fontId="8" fillId="2" borderId="1" xfId="0" applyFont="1" applyFill="1" applyBorder="1" applyAlignment="1" applyProtection="1">
      <alignment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0" fontId="8" fillId="2" borderId="8" xfId="0" applyFont="1" applyFill="1" applyBorder="1" applyAlignment="1" applyProtection="1">
      <alignment horizontal="center" vertical="center" wrapText="1"/>
      <protection/>
    </xf>
    <xf numFmtId="0" fontId="8" fillId="2" borderId="9" xfId="0" applyFont="1" applyFill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wrapText="1"/>
      <protection/>
    </xf>
    <xf numFmtId="0" fontId="12" fillId="2" borderId="0" xfId="0" applyFont="1" applyFill="1" applyAlignment="1" applyProtection="1">
      <alignment horizontal="center" vertical="center" wrapText="1"/>
      <protection/>
    </xf>
    <xf numFmtId="0" fontId="11" fillId="2" borderId="10" xfId="0" applyFont="1" applyFill="1" applyBorder="1" applyAlignment="1" applyProtection="1">
      <alignment horizontal="left" wrapText="1"/>
      <protection/>
    </xf>
    <xf numFmtId="0" fontId="8" fillId="2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51</xdr:row>
      <xdr:rowOff>0</xdr:rowOff>
    </xdr:from>
    <xdr:to>
      <xdr:col>1</xdr:col>
      <xdr:colOff>1057275</xdr:colOff>
      <xdr:row>54</xdr:row>
      <xdr:rowOff>114300</xdr:rowOff>
    </xdr:to>
    <xdr:sp>
      <xdr:nvSpPr>
        <xdr:cNvPr id="1" name="Rectangle 66" descr="zxccd"/>
        <xdr:cNvSpPr>
          <a:spLocks/>
        </xdr:cNvSpPr>
      </xdr:nvSpPr>
      <xdr:spPr>
        <a:xfrm>
          <a:off x="28575" y="16573500"/>
          <a:ext cx="35433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0</xdr:row>
      <xdr:rowOff>66675</xdr:rowOff>
    </xdr:from>
    <xdr:to>
      <xdr:col>0</xdr:col>
      <xdr:colOff>1019175</xdr:colOff>
      <xdr:row>0</xdr:row>
      <xdr:rowOff>781050</xdr:rowOff>
    </xdr:to>
    <xdr:pic>
      <xdr:nvPicPr>
        <xdr:cNvPr id="2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800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75" zoomScaleNormal="75" workbookViewId="0" topLeftCell="A1">
      <selection activeCell="C5" sqref="C5"/>
    </sheetView>
  </sheetViews>
  <sheetFormatPr defaultColWidth="9.140625" defaultRowHeight="12.75"/>
  <cols>
    <col min="1" max="1" width="37.7109375" style="12" customWidth="1"/>
    <col min="2" max="2" width="44.00390625" style="12" customWidth="1"/>
    <col min="3" max="3" width="23.8515625" style="12" customWidth="1"/>
    <col min="4" max="4" width="46.00390625" style="12" customWidth="1"/>
    <col min="5" max="5" width="10.140625" style="12" customWidth="1"/>
    <col min="6" max="6" width="3.00390625" style="12" customWidth="1"/>
    <col min="7" max="7" width="7.421875" style="12" customWidth="1"/>
    <col min="8" max="8" width="8.140625" style="13" customWidth="1"/>
    <col min="9" max="9" width="9.140625" style="13" hidden="1" customWidth="1"/>
    <col min="10" max="10" width="0.42578125" style="13" customWidth="1"/>
    <col min="11" max="11" width="2.421875" style="13" customWidth="1"/>
    <col min="12" max="16384" width="9.140625" style="13" customWidth="1"/>
  </cols>
  <sheetData>
    <row r="1" spans="2:7" ht="71.25" customHeight="1">
      <c r="B1" s="36" t="s">
        <v>10</v>
      </c>
      <c r="C1" s="36"/>
      <c r="D1" s="36"/>
      <c r="E1" s="9"/>
      <c r="F1" s="9"/>
      <c r="G1" s="9"/>
    </row>
    <row r="2" spans="1:7" ht="18.75">
      <c r="A2" s="18" t="s">
        <v>43</v>
      </c>
      <c r="B2" s="9"/>
      <c r="C2" s="9"/>
      <c r="D2" s="9"/>
      <c r="E2" s="9"/>
      <c r="F2" s="9"/>
      <c r="G2" s="9"/>
    </row>
    <row r="3" spans="1:7" s="15" customFormat="1" ht="24" customHeight="1">
      <c r="A3" s="14" t="s">
        <v>8</v>
      </c>
      <c r="B3" s="3"/>
      <c r="C3" s="3"/>
      <c r="D3" s="3"/>
      <c r="E3" s="3"/>
      <c r="F3" s="3"/>
      <c r="G3" s="3"/>
    </row>
    <row r="4" spans="1:4" ht="21" customHeight="1">
      <c r="A4" s="6" t="s">
        <v>1</v>
      </c>
      <c r="B4" s="8" t="s">
        <v>15</v>
      </c>
      <c r="C4" s="7" t="s">
        <v>9</v>
      </c>
      <c r="D4" s="16" t="s">
        <v>0</v>
      </c>
    </row>
    <row r="5" spans="1:4" ht="27" customHeight="1">
      <c r="A5" s="33" t="s">
        <v>18</v>
      </c>
      <c r="B5" s="30" t="s">
        <v>16</v>
      </c>
      <c r="C5" s="17">
        <v>0</v>
      </c>
      <c r="D5" s="11" t="str">
        <f>IF(TYPE(C5)=1,IF(OR(ROUNDDOWN(C5,2)&lt;&gt;C5,C5&lt;=0)," Immettere un valore numerico positivo con al massimo due decimali"," "),"ERRORE: Immettere un valore numerico positivo con al massimo due decimali")</f>
        <v> Immettere un valore numerico positivo con al massimo due decimali</v>
      </c>
    </row>
    <row r="6" spans="1:4" ht="27" customHeight="1">
      <c r="A6" s="34"/>
      <c r="B6" s="30" t="s">
        <v>17</v>
      </c>
      <c r="C6" s="17">
        <v>0</v>
      </c>
      <c r="D6" s="11" t="str">
        <f aca="true" t="shared" si="0" ref="D6:D14">IF(TYPE(C6)=1,IF(OR(ROUNDDOWN(C6,2)&lt;&gt;C6,C6&lt;=0)," Immettere un valore numerico positivo con al massimo due decimali"," "),"ERRORE: Immettere un valore numerico positivo con al massimo due decimali")</f>
        <v> Immettere un valore numerico positivo con al massimo due decimali</v>
      </c>
    </row>
    <row r="7" spans="1:4" ht="27" customHeight="1">
      <c r="A7" s="35"/>
      <c r="B7" s="2" t="s">
        <v>19</v>
      </c>
      <c r="C7" s="17">
        <v>0</v>
      </c>
      <c r="D7" s="11" t="str">
        <f t="shared" si="0"/>
        <v> Immettere un valore numerico positivo con al massimo due decimali</v>
      </c>
    </row>
    <row r="8" spans="1:4" ht="27" customHeight="1">
      <c r="A8" s="35"/>
      <c r="B8" s="2" t="s">
        <v>20</v>
      </c>
      <c r="C8" s="17">
        <v>0</v>
      </c>
      <c r="D8" s="11" t="str">
        <f t="shared" si="0"/>
        <v> Immettere un valore numerico positivo con al massimo due decimali</v>
      </c>
    </row>
    <row r="9" spans="1:4" ht="27" customHeight="1">
      <c r="A9" s="35"/>
      <c r="B9" s="2" t="s">
        <v>21</v>
      </c>
      <c r="C9" s="17">
        <v>0</v>
      </c>
      <c r="D9" s="11" t="str">
        <f t="shared" si="0"/>
        <v> Immettere un valore numerico positivo con al massimo due decimali</v>
      </c>
    </row>
    <row r="10" spans="1:4" ht="27" customHeight="1">
      <c r="A10" s="35"/>
      <c r="B10" s="2" t="s">
        <v>22</v>
      </c>
      <c r="C10" s="17">
        <v>0</v>
      </c>
      <c r="D10" s="11"/>
    </row>
    <row r="11" spans="1:4" ht="27" customHeight="1">
      <c r="A11" s="35"/>
      <c r="B11" s="2" t="s">
        <v>23</v>
      </c>
      <c r="C11" s="17">
        <v>0</v>
      </c>
      <c r="D11" s="11"/>
    </row>
    <row r="12" spans="1:4" ht="27" customHeight="1">
      <c r="A12" s="35"/>
      <c r="B12" s="2" t="s">
        <v>24</v>
      </c>
      <c r="C12" s="17">
        <v>0</v>
      </c>
      <c r="D12" s="11"/>
    </row>
    <row r="13" spans="1:4" ht="27" customHeight="1">
      <c r="A13" s="38" t="s">
        <v>41</v>
      </c>
      <c r="B13" s="2" t="s">
        <v>25</v>
      </c>
      <c r="C13" s="17">
        <v>0</v>
      </c>
      <c r="D13" s="11"/>
    </row>
    <row r="14" spans="1:4" ht="30" customHeight="1">
      <c r="A14" s="39"/>
      <c r="B14" s="2" t="s">
        <v>26</v>
      </c>
      <c r="C14" s="17">
        <v>0</v>
      </c>
      <c r="D14" s="11" t="str">
        <f t="shared" si="0"/>
        <v> Immettere un valore numerico positivo con al massimo due decimali</v>
      </c>
    </row>
    <row r="15" spans="1:7" s="15" customFormat="1" ht="45" customHeight="1">
      <c r="A15" s="37" t="s">
        <v>7</v>
      </c>
      <c r="B15" s="37"/>
      <c r="C15" s="37"/>
      <c r="D15" s="18"/>
      <c r="E15" s="18"/>
      <c r="F15" s="18"/>
      <c r="G15" s="18"/>
    </row>
    <row r="16" spans="1:7" ht="21" customHeight="1">
      <c r="A16" s="19" t="s">
        <v>2</v>
      </c>
      <c r="B16" s="1" t="s">
        <v>27</v>
      </c>
      <c r="C16" s="1" t="s">
        <v>5</v>
      </c>
      <c r="F16" s="20"/>
      <c r="G16" s="20"/>
    </row>
    <row r="17" spans="1:7" ht="30">
      <c r="A17" s="1" t="s">
        <v>28</v>
      </c>
      <c r="B17" s="1"/>
      <c r="C17" s="21">
        <f>SUM(C18:C21)</f>
        <v>0</v>
      </c>
      <c r="F17" s="20"/>
      <c r="G17" s="20"/>
    </row>
    <row r="18" spans="1:7" ht="28.5">
      <c r="A18" s="31" t="s">
        <v>29</v>
      </c>
      <c r="B18" s="1">
        <v>481</v>
      </c>
      <c r="C18" s="1">
        <f>PRODUCT(B18,C5,24)</f>
        <v>0</v>
      </c>
      <c r="F18" s="20"/>
      <c r="G18" s="20"/>
    </row>
    <row r="19" spans="1:7" ht="15">
      <c r="A19" s="31" t="s">
        <v>30</v>
      </c>
      <c r="B19" s="1">
        <v>65</v>
      </c>
      <c r="C19" s="1">
        <f>PRODUCT(B19,C6,24)</f>
        <v>0</v>
      </c>
      <c r="F19" s="20"/>
      <c r="G19" s="20"/>
    </row>
    <row r="20" spans="1:7" ht="21" customHeight="1">
      <c r="A20" s="31" t="s">
        <v>31</v>
      </c>
      <c r="B20" s="1">
        <v>2</v>
      </c>
      <c r="C20" s="1">
        <f>PRODUCT(B20,C6,24)</f>
        <v>0</v>
      </c>
      <c r="F20" s="20"/>
      <c r="G20" s="20"/>
    </row>
    <row r="21" spans="1:7" ht="33" customHeight="1">
      <c r="A21" s="31" t="s">
        <v>32</v>
      </c>
      <c r="B21" s="1">
        <v>8</v>
      </c>
      <c r="C21" s="1">
        <f>PRODUCT(B21,C6,24)</f>
        <v>0</v>
      </c>
      <c r="F21" s="20"/>
      <c r="G21" s="20"/>
    </row>
    <row r="22" spans="1:7" ht="17.25" customHeight="1">
      <c r="A22" s="4"/>
      <c r="B22" s="32"/>
      <c r="C22" s="32"/>
      <c r="F22" s="20"/>
      <c r="G22" s="20"/>
    </row>
    <row r="23" spans="1:7" ht="33" customHeight="1">
      <c r="A23" s="19" t="s">
        <v>2</v>
      </c>
      <c r="B23" s="1" t="s">
        <v>27</v>
      </c>
      <c r="C23" s="1" t="s">
        <v>5</v>
      </c>
      <c r="F23" s="20"/>
      <c r="G23" s="20"/>
    </row>
    <row r="24" spans="1:7" ht="33" customHeight="1">
      <c r="A24" s="1" t="s">
        <v>33</v>
      </c>
      <c r="B24" s="1"/>
      <c r="C24" s="21">
        <f>SUM(C25:C26)</f>
        <v>0</v>
      </c>
      <c r="F24" s="20"/>
      <c r="G24" s="20"/>
    </row>
    <row r="25" spans="1:7" ht="33" customHeight="1">
      <c r="A25" s="31" t="s">
        <v>11</v>
      </c>
      <c r="B25" s="1">
        <v>40</v>
      </c>
      <c r="C25" s="1">
        <f>PRODUCT(B25,C7)</f>
        <v>0</v>
      </c>
      <c r="F25" s="20"/>
      <c r="G25" s="20"/>
    </row>
    <row r="26" spans="1:7" ht="33" customHeight="1">
      <c r="A26" s="31" t="s">
        <v>12</v>
      </c>
      <c r="B26" s="1">
        <v>15</v>
      </c>
      <c r="C26" s="1">
        <f>PRODUCT(B26,C8)</f>
        <v>0</v>
      </c>
      <c r="F26" s="20"/>
      <c r="G26" s="20"/>
    </row>
    <row r="27" spans="1:7" ht="18.75" customHeight="1">
      <c r="A27" s="4"/>
      <c r="B27" s="32"/>
      <c r="C27" s="32"/>
      <c r="F27" s="20"/>
      <c r="G27" s="20"/>
    </row>
    <row r="28" spans="1:7" ht="33" customHeight="1">
      <c r="A28" s="19" t="s">
        <v>2</v>
      </c>
      <c r="B28" s="1" t="s">
        <v>27</v>
      </c>
      <c r="C28" s="1" t="s">
        <v>5</v>
      </c>
      <c r="F28" s="20"/>
      <c r="G28" s="20"/>
    </row>
    <row r="29" spans="1:7" ht="33" customHeight="1">
      <c r="A29" s="1" t="s">
        <v>34</v>
      </c>
      <c r="B29" s="1"/>
      <c r="C29" s="21">
        <f>SUM(C30:C31)</f>
        <v>0</v>
      </c>
      <c r="F29" s="20"/>
      <c r="G29" s="20"/>
    </row>
    <row r="30" spans="1:7" ht="33" customHeight="1">
      <c r="A30" s="31" t="s">
        <v>13</v>
      </c>
      <c r="B30" s="1">
        <v>40</v>
      </c>
      <c r="C30" s="1">
        <f>PRODUCT(B30,C9)</f>
        <v>0</v>
      </c>
      <c r="F30" s="20"/>
      <c r="G30" s="20"/>
    </row>
    <row r="31" spans="1:7" ht="33" customHeight="1">
      <c r="A31" s="31" t="s">
        <v>14</v>
      </c>
      <c r="B31" s="1">
        <v>40</v>
      </c>
      <c r="C31" s="1">
        <f>PRODUCT(B31,C10)</f>
        <v>0</v>
      </c>
      <c r="F31" s="20"/>
      <c r="G31" s="20"/>
    </row>
    <row r="32" spans="1:7" ht="18" customHeight="1">
      <c r="A32" s="4"/>
      <c r="B32" s="32"/>
      <c r="C32" s="32"/>
      <c r="F32" s="20"/>
      <c r="G32" s="20"/>
    </row>
    <row r="33" spans="1:7" ht="33" customHeight="1">
      <c r="A33" s="19" t="s">
        <v>2</v>
      </c>
      <c r="B33" s="1" t="s">
        <v>27</v>
      </c>
      <c r="C33" s="1" t="s">
        <v>5</v>
      </c>
      <c r="F33" s="20"/>
      <c r="G33" s="20"/>
    </row>
    <row r="34" spans="1:7" ht="33" customHeight="1">
      <c r="A34" s="1" t="s">
        <v>35</v>
      </c>
      <c r="B34" s="1"/>
      <c r="C34" s="21">
        <f>SUM(C35:C36)</f>
        <v>0</v>
      </c>
      <c r="F34" s="20"/>
      <c r="G34" s="20"/>
    </row>
    <row r="35" spans="1:7" ht="33" customHeight="1">
      <c r="A35" s="31" t="s">
        <v>36</v>
      </c>
      <c r="B35" s="1">
        <v>50</v>
      </c>
      <c r="C35" s="1">
        <f>PRODUCT(B35,C11)</f>
        <v>0</v>
      </c>
      <c r="F35" s="20"/>
      <c r="G35" s="20"/>
    </row>
    <row r="36" spans="1:7" ht="33" customHeight="1">
      <c r="A36" s="31" t="s">
        <v>37</v>
      </c>
      <c r="B36" s="1">
        <v>150</v>
      </c>
      <c r="C36" s="1">
        <f>PRODUCT(B36,C12)</f>
        <v>0</v>
      </c>
      <c r="F36" s="20"/>
      <c r="G36" s="20"/>
    </row>
    <row r="37" spans="1:7" ht="17.25" customHeight="1">
      <c r="A37" s="4"/>
      <c r="B37" s="32"/>
      <c r="C37" s="32"/>
      <c r="F37" s="20"/>
      <c r="G37" s="20"/>
    </row>
    <row r="38" spans="1:7" ht="33" customHeight="1">
      <c r="A38" s="19" t="s">
        <v>2</v>
      </c>
      <c r="B38" s="1" t="s">
        <v>27</v>
      </c>
      <c r="C38" s="1" t="s">
        <v>5</v>
      </c>
      <c r="F38" s="20"/>
      <c r="G38" s="20"/>
    </row>
    <row r="39" spans="1:7" ht="33" customHeight="1">
      <c r="A39" s="1" t="s">
        <v>38</v>
      </c>
      <c r="B39" s="1"/>
      <c r="C39" s="21">
        <f>SUM(C40:C41)</f>
        <v>0</v>
      </c>
      <c r="F39" s="20"/>
      <c r="G39" s="20"/>
    </row>
    <row r="40" spans="1:7" ht="33" customHeight="1">
      <c r="A40" s="31" t="s">
        <v>39</v>
      </c>
      <c r="B40" s="1">
        <v>10000</v>
      </c>
      <c r="C40" s="1">
        <f>PRODUCT(B40,C13)</f>
        <v>0</v>
      </c>
      <c r="F40" s="20"/>
      <c r="G40" s="20"/>
    </row>
    <row r="41" spans="1:7" ht="33" customHeight="1">
      <c r="A41" s="31" t="s">
        <v>40</v>
      </c>
      <c r="B41" s="1">
        <v>10000</v>
      </c>
      <c r="C41" s="1">
        <f>PRODUCT(B41,C14)</f>
        <v>0</v>
      </c>
      <c r="F41" s="20"/>
      <c r="G41" s="20"/>
    </row>
    <row r="42" spans="1:7" ht="15" customHeight="1">
      <c r="A42" s="5"/>
      <c r="B42" s="10"/>
      <c r="C42" s="11"/>
      <c r="D42" s="11"/>
      <c r="F42" s="20"/>
      <c r="G42" s="20"/>
    </row>
    <row r="43" spans="1:7" ht="17.25" customHeight="1">
      <c r="A43" s="4"/>
      <c r="B43" s="23" t="s">
        <v>42</v>
      </c>
      <c r="C43" s="24">
        <f>SUM(C39,C34,C29,C24,C17)</f>
        <v>0</v>
      </c>
      <c r="F43" s="20"/>
      <c r="G43" s="20"/>
    </row>
    <row r="44" ht="5.25" customHeight="1"/>
    <row r="45" spans="1:7" s="26" customFormat="1" ht="16.5" customHeight="1">
      <c r="A45" s="22"/>
      <c r="B45" s="23" t="s">
        <v>6</v>
      </c>
      <c r="C45" s="24">
        <f>SUM(C39,C34,C29,C24,C17)</f>
        <v>0</v>
      </c>
      <c r="D45" s="14" t="str">
        <f>IF(C45&lt;&gt;" ",IF(C45&gt;C47,"Il valore supera la base d'asta"," ")," ")</f>
        <v> </v>
      </c>
      <c r="E45" s="14"/>
      <c r="F45" s="25"/>
      <c r="G45" s="25"/>
    </row>
    <row r="46" ht="5.25" customHeight="1" thickBot="1">
      <c r="G46" s="20"/>
    </row>
    <row r="47" spans="2:7" ht="16.5" thickBot="1">
      <c r="B47" s="27" t="s">
        <v>4</v>
      </c>
      <c r="C47" s="28">
        <v>400000</v>
      </c>
      <c r="F47" s="20"/>
      <c r="G47" s="20"/>
    </row>
    <row r="48" ht="4.5" customHeight="1">
      <c r="G48" s="29"/>
    </row>
    <row r="49" ht="4.5" customHeight="1">
      <c r="G49" s="29"/>
    </row>
    <row r="50" ht="4.5" customHeight="1">
      <c r="G50" s="29"/>
    </row>
    <row r="51" ht="15">
      <c r="A51" s="18" t="s">
        <v>3</v>
      </c>
    </row>
    <row r="53" ht="14.25">
      <c r="G53" s="29"/>
    </row>
    <row r="54" ht="14.25">
      <c r="G54" s="29"/>
    </row>
    <row r="55" ht="14.25">
      <c r="G55" s="29"/>
    </row>
  </sheetData>
  <sheetProtection password="DA57" sheet="1" objects="1" scenarios="1" selectLockedCells="1"/>
  <mergeCells count="4">
    <mergeCell ref="A5:A12"/>
    <mergeCell ref="B1:D1"/>
    <mergeCell ref="A15:C15"/>
    <mergeCell ref="A13:A14"/>
  </mergeCells>
  <printOptions horizontalCentered="1" verticalCentered="1"/>
  <pageMargins left="0.11811023622047245" right="0.11811023622047245" top="0" bottom="0" header="0.1968503937007874" footer="0.1968503937007874"/>
  <pageSetup horizontalDpi="600" verticalDpi="600" orientation="portrait" paperSize="9" scale="4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michele.canalini</cp:lastModifiedBy>
  <cp:lastPrinted>2009-11-18T14:46:50Z</cp:lastPrinted>
  <dcterms:created xsi:type="dcterms:W3CDTF">2005-02-20T09:05:24Z</dcterms:created>
  <dcterms:modified xsi:type="dcterms:W3CDTF">2009-11-18T14:48:25Z</dcterms:modified>
  <cp:category/>
  <cp:version/>
  <cp:contentType/>
  <cp:contentStatus/>
</cp:coreProperties>
</file>