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Offerta economica" sheetId="1" r:id="rId1"/>
  </sheets>
  <definedNames>
    <definedName name="_xlnm.Print_Area" localSheetId="0">'Offerta economica'!$A$1:$E$81</definedName>
  </definedNames>
  <calcPr fullCalcOnLoad="1"/>
</workbook>
</file>

<file path=xl/sharedStrings.xml><?xml version="1.0" encoding="utf-8"?>
<sst xmlns="http://schemas.openxmlformats.org/spreadsheetml/2006/main" count="83" uniqueCount="63">
  <si>
    <t>Descrizione bene/servizio</t>
  </si>
  <si>
    <t>Quantità</t>
  </si>
  <si>
    <t>Prezzo complessivo</t>
  </si>
  <si>
    <t>TOTALE</t>
  </si>
  <si>
    <t>Note</t>
  </si>
  <si>
    <t>CONFRONTO TRA SOMMA DEI PREZZI COMPLESSIVI E PREZZO GLOBALE OFFERTO</t>
  </si>
  <si>
    <t>CONFRONTO TRA SOMMA DEI PREZZI COMPLESSIVI E BASE D'ASTA</t>
  </si>
  <si>
    <t xml:space="preserve">    , lì……………..</t>
  </si>
  <si>
    <t>Firma</t>
  </si>
  <si>
    <t>Accessori</t>
  </si>
  <si>
    <t>Tabella A</t>
  </si>
  <si>
    <t>Tabella B</t>
  </si>
  <si>
    <t>Tabella C</t>
  </si>
  <si>
    <t>Dischi interni</t>
  </si>
  <si>
    <t>Dispositivi di collegamento alla rete</t>
  </si>
  <si>
    <t>Tape di backup interno</t>
  </si>
  <si>
    <t>Cablaggio ed alimentazione</t>
  </si>
  <si>
    <t>Ventole</t>
  </si>
  <si>
    <t>UPS</t>
  </si>
  <si>
    <t>NAS</t>
  </si>
  <si>
    <t>Tape di backup esterno</t>
  </si>
  <si>
    <t>Switch di distribuzione</t>
  </si>
  <si>
    <t>Switch KVM</t>
  </si>
  <si>
    <t>Consolle</t>
  </si>
  <si>
    <t>Prezzo globale hardware (IVA esclusa)</t>
  </si>
  <si>
    <t xml:space="preserve">MICROSOFT WINDOWS 2003 SERVER STANDARD EDITION </t>
  </si>
  <si>
    <t>Licenza server</t>
  </si>
  <si>
    <t>Utenze CAL</t>
  </si>
  <si>
    <t xml:space="preserve">RED HAT LINUX 9.X PROFESSIONAL </t>
  </si>
  <si>
    <t>Prezzo globale software (IVA esclusa)</t>
  </si>
  <si>
    <t>Totale Server</t>
  </si>
  <si>
    <t>Sistema Server A</t>
  </si>
  <si>
    <t>Sistema Server B</t>
  </si>
  <si>
    <t>Sistema Server C</t>
  </si>
  <si>
    <t>Totale Server A</t>
  </si>
  <si>
    <t>Totale Server B</t>
  </si>
  <si>
    <t>Totale Server C</t>
  </si>
  <si>
    <t>Totale Server D</t>
  </si>
  <si>
    <t>Totale Rack</t>
  </si>
  <si>
    <t>Rack A</t>
  </si>
  <si>
    <t>Totale Rack A</t>
  </si>
  <si>
    <t>Rack B</t>
  </si>
  <si>
    <t>Totale Rack B</t>
  </si>
  <si>
    <t>Unità Centrale + CPU base + RAM base</t>
  </si>
  <si>
    <t>Unità UPS</t>
  </si>
  <si>
    <t>Unità NAS + CPU base + RAM base</t>
  </si>
  <si>
    <t>Unità Switch</t>
  </si>
  <si>
    <t>Unità rack</t>
  </si>
  <si>
    <t>Monitor + Tastiera + Mouse</t>
  </si>
  <si>
    <t>Unità Switch Tipo 1</t>
  </si>
  <si>
    <t>Unità Switch Tipo 2</t>
  </si>
  <si>
    <t>Totale Switch</t>
  </si>
  <si>
    <t>Totale NAS</t>
  </si>
  <si>
    <t>Sistema Server D</t>
  </si>
  <si>
    <t>PREZZO GLOBALE OFFERTO (IVA esclusa)</t>
  </si>
  <si>
    <t>TOTALE BASE D'ASTA (IVA esclusa)</t>
  </si>
  <si>
    <r>
      <t xml:space="preserve">Servizio di manutenzione </t>
    </r>
    <r>
      <rPr>
        <i/>
        <sz val="10"/>
        <rFont val="Book Antiqua"/>
        <family val="1"/>
      </rPr>
      <t>on site</t>
    </r>
    <r>
      <rPr>
        <sz val="10"/>
        <rFont val="Book Antiqua"/>
        <family val="1"/>
      </rPr>
      <t xml:space="preserve"> per  24 (ventiquattro) mesi</t>
    </r>
  </si>
  <si>
    <t>Totale Windows 2003 Server</t>
  </si>
  <si>
    <t>Prezzo unitario (componenti hw)</t>
  </si>
  <si>
    <t>Prezzo Unitario (licenza)</t>
  </si>
  <si>
    <t>Prezzo Unitario (canone mensile)</t>
  </si>
  <si>
    <t>Numero mesi</t>
  </si>
  <si>
    <t>Somma dei Prezzi Complessivi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</si>
</sst>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&quot;€&quot;#,##0.00"/>
    <numFmt numFmtId="180" formatCode="0.0"/>
    <numFmt numFmtId="181" formatCode="#,##0.00_ ;\-#,##0.00\ "/>
    <numFmt numFmtId="182" formatCode="#,##0.000"/>
    <numFmt numFmtId="183" formatCode="#,##0.000_ ;\-#,##0.000\ "/>
    <numFmt numFmtId="184" formatCode="&quot;€&quot;#,##0.000"/>
    <numFmt numFmtId="185" formatCode="[$€-2]\ #.##000_);[Red]\([$€-2]\ #.##000\)"/>
    <numFmt numFmtId="186" formatCode="[$€-2]\ #,##0.00"/>
  </numFmts>
  <fonts count="10">
    <font>
      <sz val="10"/>
      <name val="Arial"/>
      <family val="0"/>
    </font>
    <font>
      <b/>
      <sz val="11"/>
      <name val="Book Antiqua"/>
      <family val="1"/>
    </font>
    <font>
      <sz val="11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Book Antiqua"/>
      <family val="1"/>
    </font>
    <font>
      <i/>
      <sz val="10"/>
      <name val="Book Antiqua"/>
      <family val="1"/>
    </font>
    <font>
      <b/>
      <i/>
      <sz val="10"/>
      <name val="Book Antiqua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2" fillId="2" borderId="0" xfId="0" applyFont="1" applyFill="1" applyAlignment="1" applyProtection="1">
      <alignment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183" fontId="3" fillId="2" borderId="1" xfId="18" applyNumberFormat="1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18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83" fontId="3" fillId="2" borderId="5" xfId="18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182" fontId="1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184" fontId="3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183" fontId="3" fillId="2" borderId="2" xfId="18" applyNumberFormat="1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183" fontId="4" fillId="2" borderId="6" xfId="18" applyNumberFormat="1" applyFont="1" applyFill="1" applyBorder="1" applyAlignment="1" applyProtection="1">
      <alignment horizontal="center" vertical="center" wrapText="1"/>
      <protection hidden="1"/>
    </xf>
    <xf numFmtId="183" fontId="4" fillId="2" borderId="2" xfId="18" applyNumberFormat="1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183" fontId="1" fillId="2" borderId="1" xfId="18" applyNumberFormat="1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183" fontId="4" fillId="2" borderId="1" xfId="18" applyNumberFormat="1" applyFont="1" applyFill="1" applyBorder="1" applyAlignment="1" applyProtection="1">
      <alignment horizontal="center" vertical="center" wrapText="1"/>
      <protection hidden="1"/>
    </xf>
    <xf numFmtId="184" fontId="3" fillId="2" borderId="5" xfId="0" applyNumberFormat="1" applyFont="1" applyFill="1" applyBorder="1" applyAlignment="1" applyProtection="1">
      <alignment horizontal="center" vertical="center" wrapText="1"/>
      <protection hidden="1"/>
    </xf>
    <xf numFmtId="186" fontId="3" fillId="2" borderId="2" xfId="0" applyNumberFormat="1" applyFont="1" applyFill="1" applyBorder="1" applyAlignment="1" applyProtection="1">
      <alignment horizontal="center" vertical="center" wrapText="1"/>
      <protection hidden="1"/>
    </xf>
    <xf numFmtId="186" fontId="3" fillId="2" borderId="5" xfId="0" applyNumberFormat="1" applyFont="1" applyFill="1" applyBorder="1" applyAlignment="1" applyProtection="1">
      <alignment horizontal="center" vertical="center" wrapText="1"/>
      <protection hidden="1"/>
    </xf>
    <xf numFmtId="184" fontId="3" fillId="2" borderId="6" xfId="0" applyNumberFormat="1" applyFont="1" applyFill="1" applyBorder="1" applyAlignment="1" applyProtection="1">
      <alignment horizontal="center" vertical="center" wrapText="1"/>
      <protection hidden="1"/>
    </xf>
    <xf numFmtId="184" fontId="3" fillId="2" borderId="7" xfId="0" applyNumberFormat="1" applyFont="1" applyFill="1" applyBorder="1" applyAlignment="1" applyProtection="1">
      <alignment horizontal="center" vertical="center" wrapText="1"/>
      <protection hidden="1"/>
    </xf>
    <xf numFmtId="183" fontId="3" fillId="2" borderId="7" xfId="18" applyNumberFormat="1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4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left" vertical="center" wrapText="1"/>
      <protection hidden="1"/>
    </xf>
    <xf numFmtId="3" fontId="3" fillId="0" borderId="8" xfId="0" applyNumberFormat="1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left" vertical="center" wrapText="1"/>
      <protection hidden="1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left" vertical="center" wrapText="1"/>
      <protection hidden="1"/>
    </xf>
    <xf numFmtId="3" fontId="3" fillId="0" borderId="2" xfId="0" applyNumberFormat="1" applyFont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>
      <alignment horizontal="left" vertical="center" wrapText="1"/>
      <protection hidden="1"/>
    </xf>
    <xf numFmtId="0" fontId="8" fillId="0" borderId="2" xfId="0" applyFont="1" applyBorder="1" applyAlignment="1" applyProtection="1">
      <alignment horizontal="left" vertical="center" wrapText="1"/>
      <protection hidden="1"/>
    </xf>
    <xf numFmtId="0" fontId="9" fillId="0" borderId="2" xfId="0" applyFont="1" applyBorder="1" applyAlignment="1" applyProtection="1">
      <alignment horizontal="left" vertical="center" wrapText="1"/>
      <protection hidden="1"/>
    </xf>
    <xf numFmtId="0" fontId="4" fillId="0" borderId="5" xfId="0" applyFont="1" applyBorder="1" applyAlignment="1" applyProtection="1">
      <alignment horizontal="left" vertical="center" wrapText="1"/>
      <protection hidden="1"/>
    </xf>
    <xf numFmtId="0" fontId="3" fillId="2" borderId="5" xfId="0" applyFont="1" applyFill="1" applyBorder="1" applyAlignment="1" applyProtection="1">
      <alignment horizontal="left" vertical="center" wrapText="1"/>
      <protection hidden="1"/>
    </xf>
    <xf numFmtId="3" fontId="3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 applyProtection="1">
      <alignment horizontal="left" vertical="center" wrapText="1"/>
      <protection hidden="1"/>
    </xf>
    <xf numFmtId="0" fontId="3" fillId="2" borderId="2" xfId="0" applyFont="1" applyFill="1" applyBorder="1" applyAlignment="1" applyProtection="1">
      <alignment wrapText="1"/>
      <protection hidden="1"/>
    </xf>
    <xf numFmtId="0" fontId="3" fillId="2" borderId="0" xfId="0" applyFont="1" applyFill="1" applyAlignment="1" applyProtection="1">
      <alignment/>
      <protection hidden="1"/>
    </xf>
    <xf numFmtId="182" fontId="3" fillId="2" borderId="0" xfId="0" applyNumberFormat="1" applyFont="1" applyFill="1" applyAlignment="1" applyProtection="1">
      <alignment/>
      <protection hidden="1"/>
    </xf>
    <xf numFmtId="0" fontId="3" fillId="0" borderId="4" xfId="0" applyFont="1" applyBorder="1" applyAlignment="1" applyProtection="1">
      <alignment horizontal="left" vertical="center" wrapText="1"/>
      <protection hidden="1"/>
    </xf>
    <xf numFmtId="0" fontId="3" fillId="0" borderId="7" xfId="0" applyFont="1" applyBorder="1" applyAlignment="1" applyProtection="1">
      <alignment horizontal="left" vertical="center" wrapText="1"/>
      <protection hidden="1"/>
    </xf>
    <xf numFmtId="3" fontId="3" fillId="2" borderId="7" xfId="0" applyNumberFormat="1" applyFont="1" applyFill="1" applyBorder="1" applyAlignment="1" applyProtection="1">
      <alignment horizontal="center" vertical="center" wrapText="1"/>
      <protection hidden="1"/>
    </xf>
    <xf numFmtId="186" fontId="3" fillId="3" borderId="2" xfId="0" applyNumberFormat="1" applyFont="1" applyFill="1" applyBorder="1" applyAlignment="1" applyProtection="1">
      <alignment horizontal="center" vertical="center" wrapText="1"/>
      <protection hidden="1"/>
    </xf>
    <xf numFmtId="184" fontId="4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186" fontId="3" fillId="4" borderId="2" xfId="0" applyNumberFormat="1" applyFont="1" applyFill="1" applyBorder="1" applyAlignment="1" applyProtection="1">
      <alignment horizontal="center" vertical="center" wrapText="1"/>
      <protection hidden="1"/>
    </xf>
    <xf numFmtId="183" fontId="3" fillId="4" borderId="1" xfId="18" applyNumberFormat="1" applyFont="1" applyFill="1" applyBorder="1" applyAlignment="1" applyProtection="1">
      <alignment horizontal="center" vertical="center" wrapText="1"/>
      <protection hidden="1"/>
    </xf>
    <xf numFmtId="183" fontId="3" fillId="4" borderId="2" xfId="18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left" vertical="center" wrapText="1"/>
      <protection hidden="1"/>
    </xf>
    <xf numFmtId="183" fontId="2" fillId="2" borderId="0" xfId="0" applyNumberFormat="1" applyFont="1" applyFill="1" applyAlignment="1" applyProtection="1">
      <alignment/>
      <protection hidden="1"/>
    </xf>
    <xf numFmtId="0" fontId="7" fillId="2" borderId="8" xfId="0" applyFont="1" applyFill="1" applyBorder="1" applyAlignment="1" applyProtection="1">
      <alignment horizontal="center"/>
      <protection hidden="1"/>
    </xf>
    <xf numFmtId="0" fontId="7" fillId="2" borderId="5" xfId="0" applyFont="1" applyFill="1" applyBorder="1" applyAlignment="1" applyProtection="1">
      <alignment horizontal="center"/>
      <protection hidden="1"/>
    </xf>
    <xf numFmtId="0" fontId="7" fillId="2" borderId="3" xfId="0" applyFont="1" applyFill="1" applyBorder="1" applyAlignment="1" applyProtection="1">
      <alignment horizontal="center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tabSelected="1" zoomScale="75" zoomScaleNormal="75" workbookViewId="0" topLeftCell="A1">
      <selection activeCell="E4" sqref="E4"/>
    </sheetView>
  </sheetViews>
  <sheetFormatPr defaultColWidth="9.140625" defaultRowHeight="12.75"/>
  <cols>
    <col min="1" max="1" width="40.00390625" style="2" customWidth="1"/>
    <col min="2" max="2" width="15.8515625" style="2" customWidth="1"/>
    <col min="3" max="3" width="22.421875" style="2" customWidth="1"/>
    <col min="4" max="4" width="19.57421875" style="2" customWidth="1"/>
    <col min="5" max="5" width="19.140625" style="2" customWidth="1"/>
    <col min="6" max="6" width="19.57421875" style="2" customWidth="1"/>
    <col min="7" max="16384" width="9.140625" style="2" customWidth="1"/>
  </cols>
  <sheetData>
    <row r="1" spans="1:5" ht="16.5">
      <c r="A1" s="60" t="s">
        <v>10</v>
      </c>
      <c r="B1" s="61"/>
      <c r="C1" s="61"/>
      <c r="D1" s="61"/>
      <c r="E1" s="62"/>
    </row>
    <row r="2" spans="1:5" ht="86.25" customHeight="1">
      <c r="A2" s="3" t="s">
        <v>0</v>
      </c>
      <c r="B2" s="4" t="s">
        <v>1</v>
      </c>
      <c r="C2" s="4" t="s">
        <v>58</v>
      </c>
      <c r="D2" s="4" t="s">
        <v>2</v>
      </c>
      <c r="E2" s="4" t="s">
        <v>4</v>
      </c>
    </row>
    <row r="3" spans="1:5" ht="24.75" customHeight="1">
      <c r="A3" s="33" t="s">
        <v>31</v>
      </c>
      <c r="B3" s="34"/>
      <c r="C3" s="25"/>
      <c r="D3" s="9"/>
      <c r="E3" s="18"/>
    </row>
    <row r="4" spans="1:5" ht="24.75" customHeight="1">
      <c r="A4" s="35" t="s">
        <v>43</v>
      </c>
      <c r="B4" s="36"/>
      <c r="C4" s="8"/>
      <c r="D4" s="26">
        <f>B4*C4</f>
        <v>0</v>
      </c>
      <c r="E4" s="5" t="str">
        <f>IF(C4="","Attenzione! Inserire il prezzo unitario",IF(C4=0,"Attenzione! Inserire il prezzo unitario",IF(B4="","Attenzione! Inserire la quantità",IF(TYPE(C4)=2,"Attenzione! Inserire il prezzo unitario",IF(TYPE(B4)=1,"Ok, quantità inserita","Attenzione! Inserire la quantità")))))</f>
        <v>Attenzione! Inserire il prezzo unitario</v>
      </c>
    </row>
    <row r="5" spans="1:5" ht="24.75" customHeight="1">
      <c r="A5" s="35" t="s">
        <v>13</v>
      </c>
      <c r="B5" s="36"/>
      <c r="C5" s="8"/>
      <c r="D5" s="26">
        <f>B5*C5</f>
        <v>0</v>
      </c>
      <c r="E5" s="5" t="str">
        <f>IF(C5="","Attenzione! Inserire il prezzo unitario",IF(C5=0,"Attenzione! Inserire il prezzo unitario",IF(B5="","Attenzione! Inserire la quantità",IF(TYPE(C5)=2,"Attenzione! Inserire il prezzo unitario",IF(TYPE(B5)=1,"Ok, quantità inserita","Attenzione! Inserire la quantità")))))</f>
        <v>Attenzione! Inserire il prezzo unitario</v>
      </c>
    </row>
    <row r="6" spans="1:5" ht="24.75" customHeight="1">
      <c r="A6" s="35" t="s">
        <v>14</v>
      </c>
      <c r="B6" s="36"/>
      <c r="C6" s="8"/>
      <c r="D6" s="26">
        <f>B6*C6</f>
        <v>0</v>
      </c>
      <c r="E6" s="5" t="str">
        <f>IF(C6="","Attenzione! Inserire il prezzo unitario",IF(C6=0,"Attenzione! Inserire il prezzo unitario",IF(B6="","Attenzione! Inserire la quantità",IF(TYPE(C6)=2,"Attenzione! Inserire il prezzo unitario",IF(TYPE(B6)=1,"Ok, quantità inserita","Attenzione! Inserire la quantità")))))</f>
        <v>Attenzione! Inserire il prezzo unitario</v>
      </c>
    </row>
    <row r="7" spans="1:5" ht="24.75" customHeight="1">
      <c r="A7" s="35" t="s">
        <v>15</v>
      </c>
      <c r="B7" s="36"/>
      <c r="C7" s="8"/>
      <c r="D7" s="26">
        <f>B7*C7</f>
        <v>0</v>
      </c>
      <c r="E7" s="5" t="str">
        <f>IF(C7="","Attenzione! Inserire il prezzo unitario",IF(C7=0,"Attenzione! Inserire il prezzo unitario",IF(B7="","Attenzione! Inserire la quantità",IF(TYPE(C7)=2,"Attenzione! Inserire il prezzo unitario",IF(TYPE(B7)=1,"Ok, quantità inserita","Attenzione! Inserire la quantità")))))</f>
        <v>Attenzione! Inserire il prezzo unitario</v>
      </c>
    </row>
    <row r="8" spans="1:5" ht="24.75" customHeight="1">
      <c r="A8" s="35" t="s">
        <v>9</v>
      </c>
      <c r="B8" s="36"/>
      <c r="C8" s="8"/>
      <c r="D8" s="26">
        <f>B8*C8</f>
        <v>0</v>
      </c>
      <c r="E8" s="5" t="str">
        <f>IF(C8="","Attenzione! Inserire il prezzo unitario",IF(C8=0,"Attenzione! Inserire il prezzo unitario",IF(B8="","Attenzione! Inserire la quantità",IF(TYPE(C8)=2,"Attenzione! Inserire il prezzo unitario",IF(TYPE(B8)=1,"Ok, quantità inserita","Attenzione! Inserire la quantità")))))</f>
        <v>Attenzione! Inserire il prezzo unitario</v>
      </c>
    </row>
    <row r="9" spans="1:5" ht="24.75" customHeight="1">
      <c r="A9" s="37" t="s">
        <v>34</v>
      </c>
      <c r="B9" s="38">
        <v>155</v>
      </c>
      <c r="C9" s="52">
        <f>D9/B9</f>
        <v>0</v>
      </c>
      <c r="D9" s="55">
        <f>SUM(D4:D8)</f>
        <v>0</v>
      </c>
      <c r="E9" s="5"/>
    </row>
    <row r="10" spans="1:5" ht="24.75" customHeight="1">
      <c r="A10" s="33" t="s">
        <v>32</v>
      </c>
      <c r="B10" s="34"/>
      <c r="C10" s="25"/>
      <c r="D10" s="9"/>
      <c r="E10" s="18"/>
    </row>
    <row r="11" spans="1:5" ht="24.75" customHeight="1">
      <c r="A11" s="35" t="s">
        <v>43</v>
      </c>
      <c r="B11" s="36"/>
      <c r="C11" s="8"/>
      <c r="D11" s="26">
        <f>B11*C11</f>
        <v>0</v>
      </c>
      <c r="E11" s="5" t="str">
        <f>IF(C11="","Attenzione! Inserire il prezzo unitario",IF(C11=0,"Attenzione! Inserire il prezzo unitario",IF(B11="","Attenzione! Inserire la quantità",IF(TYPE(C11)=2,"Attenzione! Inserire il prezzo unitario",IF(TYPE(B11)=1,"Ok, quantità inserita","Attenzione! Inserire la quantità")))))</f>
        <v>Attenzione! Inserire il prezzo unitario</v>
      </c>
    </row>
    <row r="12" spans="1:5" ht="24.75" customHeight="1">
      <c r="A12" s="35" t="s">
        <v>13</v>
      </c>
      <c r="B12" s="36"/>
      <c r="C12" s="8"/>
      <c r="D12" s="26">
        <f>B12*C12</f>
        <v>0</v>
      </c>
      <c r="E12" s="5" t="str">
        <f>IF(C12="","Attenzione! Inserire il prezzo unitario",IF(C12=0,"Attenzione! Inserire il prezzo unitario",IF(B12="","Attenzione! Inserire la quantità",IF(TYPE(C12)=2,"Attenzione! Inserire il prezzo unitario",IF(TYPE(B12)=1,"Ok, quantità inserita","Attenzione! Inserire la quantità")))))</f>
        <v>Attenzione! Inserire il prezzo unitario</v>
      </c>
    </row>
    <row r="13" spans="1:5" ht="24.75" customHeight="1">
      <c r="A13" s="35" t="s">
        <v>14</v>
      </c>
      <c r="B13" s="36"/>
      <c r="C13" s="8"/>
      <c r="D13" s="26">
        <f>B13*C13</f>
        <v>0</v>
      </c>
      <c r="E13" s="5" t="str">
        <f>IF(C13="","Attenzione! Inserire il prezzo unitario",IF(C13=0,"Attenzione! Inserire il prezzo unitario",IF(B13="","Attenzione! Inserire la quantità",IF(TYPE(C13)=2,"Attenzione! Inserire il prezzo unitario",IF(TYPE(B13)=1,"Ok, quantità inserita","Attenzione! Inserire la quantità")))))</f>
        <v>Attenzione! Inserire il prezzo unitario</v>
      </c>
    </row>
    <row r="14" spans="1:5" ht="24.75" customHeight="1">
      <c r="A14" s="35" t="s">
        <v>15</v>
      </c>
      <c r="B14" s="36"/>
      <c r="C14" s="8"/>
      <c r="D14" s="26">
        <f>B14*C14</f>
        <v>0</v>
      </c>
      <c r="E14" s="5" t="str">
        <f>IF(C14="","Attenzione! Inserire il prezzo unitario",IF(C14=0,"Attenzione! Inserire il prezzo unitario",IF(B14="","Attenzione! Inserire la quantità",IF(TYPE(C14)=2,"Attenzione! Inserire il prezzo unitario",IF(TYPE(B14)=1,"Ok, quantità inserita","Attenzione! Inserire la quantità")))))</f>
        <v>Attenzione! Inserire il prezzo unitario</v>
      </c>
    </row>
    <row r="15" spans="1:5" ht="24.75" customHeight="1">
      <c r="A15" s="35" t="s">
        <v>9</v>
      </c>
      <c r="B15" s="36"/>
      <c r="C15" s="8"/>
      <c r="D15" s="26">
        <f>B15*C15</f>
        <v>0</v>
      </c>
      <c r="E15" s="5" t="str">
        <f>IF(C15="","Attenzione! Inserire il prezzo unitario",IF(C15=0,"Attenzione! Inserire il prezzo unitario",IF(B15="","Attenzione! Inserire la quantità",IF(TYPE(C15)=2,"Attenzione! Inserire il prezzo unitario",IF(TYPE(B15)=1,"Ok, quantità inserita","Attenzione! Inserire la quantità")))))</f>
        <v>Attenzione! Inserire il prezzo unitario</v>
      </c>
    </row>
    <row r="16" spans="1:5" ht="24.75" customHeight="1">
      <c r="A16" s="37" t="s">
        <v>35</v>
      </c>
      <c r="B16" s="38">
        <v>66</v>
      </c>
      <c r="C16" s="52">
        <f>D16/B16</f>
        <v>0</v>
      </c>
      <c r="D16" s="55">
        <f>SUM(D11:D15)</f>
        <v>0</v>
      </c>
      <c r="E16" s="5"/>
    </row>
    <row r="17" spans="1:5" ht="24.75" customHeight="1">
      <c r="A17" s="33" t="s">
        <v>33</v>
      </c>
      <c r="B17" s="34"/>
      <c r="C17" s="25"/>
      <c r="D17" s="9"/>
      <c r="E17" s="18"/>
    </row>
    <row r="18" spans="1:5" ht="24.75" customHeight="1">
      <c r="A18" s="35" t="s">
        <v>43</v>
      </c>
      <c r="B18" s="36"/>
      <c r="C18" s="8"/>
      <c r="D18" s="26">
        <f>B18*C18</f>
        <v>0</v>
      </c>
      <c r="E18" s="5" t="str">
        <f>IF(C18="","Attenzione! Inserire il prezzo unitario",IF(C18=0,"Attenzione! Inserire il prezzo unitario",IF(B18="","Attenzione! Inserire la quantità",IF(TYPE(C18)=2,"Attenzione! Inserire il prezzo unitario",IF(TYPE(B18)=1,"Ok, quantità inserita","Attenzione! Inserire la quantità")))))</f>
        <v>Attenzione! Inserire il prezzo unitario</v>
      </c>
    </row>
    <row r="19" spans="1:5" ht="24.75" customHeight="1">
      <c r="A19" s="35" t="s">
        <v>13</v>
      </c>
      <c r="B19" s="36"/>
      <c r="C19" s="8"/>
      <c r="D19" s="26">
        <f>B19*C19</f>
        <v>0</v>
      </c>
      <c r="E19" s="5" t="str">
        <f>IF(C19="","Attenzione! Inserire il prezzo unitario",IF(C19=0,"Attenzione! Inserire il prezzo unitario",IF(B19="","Attenzione! Inserire la quantità",IF(TYPE(C19)=2,"Attenzione! Inserire il prezzo unitario",IF(TYPE(B19)=1,"Ok, quantità inserita","Attenzione! Inserire la quantità")))))</f>
        <v>Attenzione! Inserire il prezzo unitario</v>
      </c>
    </row>
    <row r="20" spans="1:5" ht="24.75" customHeight="1">
      <c r="A20" s="35" t="s">
        <v>14</v>
      </c>
      <c r="B20" s="36"/>
      <c r="C20" s="8"/>
      <c r="D20" s="26">
        <f>B20*C20</f>
        <v>0</v>
      </c>
      <c r="E20" s="5" t="str">
        <f>IF(C20="","Attenzione! Inserire il prezzo unitario",IF(C20=0,"Attenzione! Inserire il prezzo unitario",IF(B20="","Attenzione! Inserire la quantità",IF(TYPE(C20)=2,"Attenzione! Inserire il prezzo unitario",IF(TYPE(B20)=1,"Ok, quantità inserita","Attenzione! Inserire la quantità")))))</f>
        <v>Attenzione! Inserire il prezzo unitario</v>
      </c>
    </row>
    <row r="21" spans="1:5" ht="24.75" customHeight="1">
      <c r="A21" s="35" t="s">
        <v>15</v>
      </c>
      <c r="B21" s="36"/>
      <c r="C21" s="8"/>
      <c r="D21" s="26">
        <f>B21*C21</f>
        <v>0</v>
      </c>
      <c r="E21" s="5" t="str">
        <f>IF(C21="","Attenzione! Inserire il prezzo unitario",IF(C21=0,"Attenzione! Inserire il prezzo unitario",IF(B21="","Attenzione! Inserire la quantità",IF(TYPE(C21)=2,"Attenzione! Inserire il prezzo unitario",IF(TYPE(B21)=1,"Ok, quantità inserita","Attenzione! Inserire la quantità")))))</f>
        <v>Attenzione! Inserire il prezzo unitario</v>
      </c>
    </row>
    <row r="22" spans="1:5" ht="24.75" customHeight="1">
      <c r="A22" s="35" t="s">
        <v>9</v>
      </c>
      <c r="B22" s="36"/>
      <c r="C22" s="8"/>
      <c r="D22" s="26">
        <f>B22*C22</f>
        <v>0</v>
      </c>
      <c r="E22" s="5" t="str">
        <f>IF(C22="","Attenzione! Inserire il prezzo unitario",IF(C22=0,"Attenzione! Inserire il prezzo unitario",IF(B22="","Attenzione! Inserire la quantità",IF(TYPE(C22)=2,"Attenzione! Inserire il prezzo unitario",IF(TYPE(B22)=1,"Ok, quantità inserita","Attenzione! Inserire la quantità")))))</f>
        <v>Attenzione! Inserire il prezzo unitario</v>
      </c>
    </row>
    <row r="23" spans="1:5" ht="24.75" customHeight="1">
      <c r="A23" s="37" t="s">
        <v>36</v>
      </c>
      <c r="B23" s="38">
        <v>30</v>
      </c>
      <c r="C23" s="52">
        <f>D23/B23</f>
        <v>0</v>
      </c>
      <c r="D23" s="55">
        <f>SUM(D18:D22)</f>
        <v>0</v>
      </c>
      <c r="E23" s="5"/>
    </row>
    <row r="24" spans="1:5" ht="24.75" customHeight="1">
      <c r="A24" s="33" t="s">
        <v>53</v>
      </c>
      <c r="B24" s="34"/>
      <c r="C24" s="25"/>
      <c r="D24" s="9"/>
      <c r="E24" s="18"/>
    </row>
    <row r="25" spans="1:5" ht="24.75" customHeight="1">
      <c r="A25" s="35" t="s">
        <v>43</v>
      </c>
      <c r="B25" s="36"/>
      <c r="C25" s="8"/>
      <c r="D25" s="26">
        <f>B25*C25</f>
        <v>0</v>
      </c>
      <c r="E25" s="5" t="str">
        <f>IF(C25="","Attenzione! Inserire il prezzo unitario",IF(C25=0,"Attenzione! Inserire il prezzo unitario",IF(B25="","Attenzione! Inserire la quantità",IF(TYPE(C25)=2,"Attenzione! Inserire il prezzo unitario",IF(TYPE(B25)=1,"Ok, quantità inserita","Attenzione! Inserire la quantità")))))</f>
        <v>Attenzione! Inserire il prezzo unitario</v>
      </c>
    </row>
    <row r="26" spans="1:5" ht="24.75" customHeight="1">
      <c r="A26" s="35" t="s">
        <v>13</v>
      </c>
      <c r="B26" s="36"/>
      <c r="C26" s="8"/>
      <c r="D26" s="26">
        <f>B26*C26</f>
        <v>0</v>
      </c>
      <c r="E26" s="5" t="str">
        <f>IF(C26="","Attenzione! Inserire il prezzo unitario",IF(C26=0,"Attenzione! Inserire il prezzo unitario",IF(B26="","Attenzione! Inserire la quantità",IF(TYPE(C26)=2,"Attenzione! Inserire il prezzo unitario",IF(TYPE(B26)=1,"Ok, quantità inserita","Attenzione! Inserire la quantità")))))</f>
        <v>Attenzione! Inserire il prezzo unitario</v>
      </c>
    </row>
    <row r="27" spans="1:5" ht="24.75" customHeight="1">
      <c r="A27" s="35" t="s">
        <v>14</v>
      </c>
      <c r="B27" s="36"/>
      <c r="C27" s="8"/>
      <c r="D27" s="26">
        <f>B27*C27</f>
        <v>0</v>
      </c>
      <c r="E27" s="5" t="str">
        <f>IF(C27="","Attenzione! Inserire il prezzo unitario",IF(C27=0,"Attenzione! Inserire il prezzo unitario",IF(B27="","Attenzione! Inserire la quantità",IF(TYPE(C27)=2,"Attenzione! Inserire il prezzo unitario",IF(TYPE(B27)=1,"Ok, quantità inserita","Attenzione! Inserire la quantità")))))</f>
        <v>Attenzione! Inserire il prezzo unitario</v>
      </c>
    </row>
    <row r="28" spans="1:5" ht="24.75" customHeight="1">
      <c r="A28" s="35" t="s">
        <v>15</v>
      </c>
      <c r="B28" s="36"/>
      <c r="C28" s="8"/>
      <c r="D28" s="26">
        <f>B28*C28</f>
        <v>0</v>
      </c>
      <c r="E28" s="5" t="str">
        <f>IF(C28="","Attenzione! Inserire il prezzo unitario",IF(C28=0,"Attenzione! Inserire il prezzo unitario",IF(B28="","Attenzione! Inserire la quantità",IF(TYPE(C28)=2,"Attenzione! Inserire il prezzo unitario",IF(TYPE(B28)=1,"Ok, quantità inserita","Attenzione! Inserire la quantità")))))</f>
        <v>Attenzione! Inserire il prezzo unitario</v>
      </c>
    </row>
    <row r="29" spans="1:5" ht="24.75" customHeight="1">
      <c r="A29" s="35" t="s">
        <v>9</v>
      </c>
      <c r="B29" s="36"/>
      <c r="C29" s="8"/>
      <c r="D29" s="26">
        <f>B29*C29</f>
        <v>0</v>
      </c>
      <c r="E29" s="5" t="str">
        <f>IF(C29="","Attenzione! Inserire il prezzo unitario",IF(C29=0,"Attenzione! Inserire il prezzo unitario",IF(B29="","Attenzione! Inserire la quantità",IF(TYPE(C29)=2,"Attenzione! Inserire il prezzo unitario",IF(TYPE(B29)=1,"Ok, quantità inserita","Attenzione! Inserire la quantità")))))</f>
        <v>Attenzione! Inserire il prezzo unitario</v>
      </c>
    </row>
    <row r="30" spans="1:5" ht="24.75" customHeight="1">
      <c r="A30" s="37" t="s">
        <v>37</v>
      </c>
      <c r="B30" s="38">
        <v>4</v>
      </c>
      <c r="C30" s="52">
        <f>D30/B30</f>
        <v>0</v>
      </c>
      <c r="D30" s="55">
        <f>SUM(D25:D29)</f>
        <v>0</v>
      </c>
      <c r="E30" s="5"/>
    </row>
    <row r="31" spans="1:5" ht="24.75" customHeight="1">
      <c r="A31" s="39" t="s">
        <v>30</v>
      </c>
      <c r="B31" s="34"/>
      <c r="C31" s="27"/>
      <c r="D31" s="26">
        <f>SUM(D9,D16,D23,D30)</f>
        <v>0</v>
      </c>
      <c r="E31" s="14" t="str">
        <f>IF(D31&gt;2125000,"Attenzione superata base d'asta!","OK")</f>
        <v>OK</v>
      </c>
    </row>
    <row r="32" spans="1:5" ht="24.75" customHeight="1">
      <c r="A32" s="33" t="s">
        <v>39</v>
      </c>
      <c r="B32" s="34"/>
      <c r="C32" s="25"/>
      <c r="D32" s="9"/>
      <c r="E32" s="18"/>
    </row>
    <row r="33" spans="1:5" ht="24.75" customHeight="1">
      <c r="A33" s="35" t="s">
        <v>47</v>
      </c>
      <c r="B33" s="36"/>
      <c r="C33" s="8"/>
      <c r="D33" s="26">
        <f>B33*C33</f>
        <v>0</v>
      </c>
      <c r="E33" s="5" t="str">
        <f>IF(C33="","Attenzione! Inserire il prezzo unitario",IF(C33=0,"Attenzione! Inserire il prezzo unitario",IF(B33="","Attenzione! Inserire la quantità",IF(TYPE(C33)=2,"Attenzione! Inserire il prezzo unitario",IF(TYPE(B33)=1,"Ok, quantità inserita","Attenzione! Inserire la quantità")))))</f>
        <v>Attenzione! Inserire il prezzo unitario</v>
      </c>
    </row>
    <row r="34" spans="1:5" ht="24.75" customHeight="1">
      <c r="A34" s="35" t="s">
        <v>16</v>
      </c>
      <c r="B34" s="36"/>
      <c r="C34" s="8"/>
      <c r="D34" s="26">
        <f>B34*C34</f>
        <v>0</v>
      </c>
      <c r="E34" s="5" t="str">
        <f>IF(C34="","Attenzione! Inserire il prezzo unitario",IF(C34=0,"Attenzione! Inserire il prezzo unitario",IF(B34="","Attenzione! Inserire la quantità",IF(TYPE(C34)=2,"Attenzione! Inserire il prezzo unitario",IF(TYPE(B34)=1,"Ok, quantità inserita","Attenzione! Inserire la quantità")))))</f>
        <v>Attenzione! Inserire il prezzo unitario</v>
      </c>
    </row>
    <row r="35" spans="1:5" ht="24.75" customHeight="1">
      <c r="A35" s="35" t="s">
        <v>17</v>
      </c>
      <c r="B35" s="36"/>
      <c r="C35" s="8"/>
      <c r="D35" s="26">
        <f>B35*C35</f>
        <v>0</v>
      </c>
      <c r="E35" s="5" t="str">
        <f>IF(C35="","Attenzione! Inserire il prezzo unitario",IF(C35=0,"Attenzione! Inserire il prezzo unitario",IF(B35="","Attenzione! Inserire la quantità",IF(TYPE(C35)=2,"Attenzione! Inserire il prezzo unitario",IF(TYPE(B35)=1,"Ok, quantità inserita","Attenzione! Inserire la quantità")))))</f>
        <v>Attenzione! Inserire il prezzo unitario</v>
      </c>
    </row>
    <row r="36" spans="1:5" ht="24.75" customHeight="1">
      <c r="A36" s="40" t="s">
        <v>40</v>
      </c>
      <c r="B36" s="34">
        <v>109</v>
      </c>
      <c r="C36" s="52">
        <f>D36/B36</f>
        <v>0</v>
      </c>
      <c r="D36" s="55">
        <f>SUM(D33:D35)</f>
        <v>0</v>
      </c>
      <c r="E36" s="16"/>
    </row>
    <row r="37" spans="1:5" ht="24.75" customHeight="1">
      <c r="A37" s="33" t="s">
        <v>41</v>
      </c>
      <c r="B37" s="34"/>
      <c r="C37" s="25"/>
      <c r="D37" s="9"/>
      <c r="E37" s="18"/>
    </row>
    <row r="38" spans="1:5" ht="24.75" customHeight="1">
      <c r="A38" s="35" t="s">
        <v>47</v>
      </c>
      <c r="B38" s="36"/>
      <c r="C38" s="8"/>
      <c r="D38" s="26">
        <f>B38*C38</f>
        <v>0</v>
      </c>
      <c r="E38" s="5" t="str">
        <f>IF(C38="","Attenzione! Inserire il prezzo unitario",IF(C38=0,"Attenzione! Inserire il prezzo unitario",IF(B38="","Attenzione! Inserire la quantità",IF(TYPE(C38)=2,"Attenzione! Inserire il prezzo unitario",IF(TYPE(B38)=1,"Ok, quantità inserita","Attenzione! Inserire la quantità")))))</f>
        <v>Attenzione! Inserire il prezzo unitario</v>
      </c>
    </row>
    <row r="39" spans="1:5" ht="24.75" customHeight="1">
      <c r="A39" s="35" t="s">
        <v>16</v>
      </c>
      <c r="B39" s="36"/>
      <c r="C39" s="8"/>
      <c r="D39" s="26">
        <f>B39*C39</f>
        <v>0</v>
      </c>
      <c r="E39" s="5" t="str">
        <f>IF(C39="","Attenzione! Inserire il prezzo unitario",IF(C39=0,"Attenzione! Inserire il prezzo unitario",IF(B39="","Attenzione! Inserire la quantità",IF(TYPE(C39)=2,"Attenzione! Inserire il prezzo unitario",IF(TYPE(B39)=1,"Ok, quantità inserita","Attenzione! Inserire la quantità")))))</f>
        <v>Attenzione! Inserire il prezzo unitario</v>
      </c>
    </row>
    <row r="40" spans="1:5" ht="24.75" customHeight="1">
      <c r="A40" s="35" t="s">
        <v>17</v>
      </c>
      <c r="B40" s="36"/>
      <c r="C40" s="8"/>
      <c r="D40" s="26">
        <f>B40*C40</f>
        <v>0</v>
      </c>
      <c r="E40" s="5" t="str">
        <f>IF(C40="","Attenzione! Inserire il prezzo unitario",IF(C40=0,"Attenzione! Inserire il prezzo unitario",IF(B40="","Attenzione! Inserire la quantità",IF(TYPE(C40)=2,"Attenzione! Inserire il prezzo unitario",IF(TYPE(B40)=1,"Ok, quantità inserita","Attenzione! Inserire la quantità")))))</f>
        <v>Attenzione! Inserire il prezzo unitario</v>
      </c>
    </row>
    <row r="41" spans="1:5" ht="24.75" customHeight="1">
      <c r="A41" s="40" t="s">
        <v>42</v>
      </c>
      <c r="B41" s="34">
        <v>2</v>
      </c>
      <c r="C41" s="52">
        <f>D41/B41</f>
        <v>0</v>
      </c>
      <c r="D41" s="55">
        <f>SUM(D38:D40)</f>
        <v>0</v>
      </c>
      <c r="E41" s="16"/>
    </row>
    <row r="42" spans="1:5" ht="24.75" customHeight="1">
      <c r="A42" s="41" t="s">
        <v>38</v>
      </c>
      <c r="B42" s="34"/>
      <c r="C42" s="28"/>
      <c r="D42" s="17">
        <f>SUM(D36,D41)</f>
        <v>0</v>
      </c>
      <c r="E42" s="14" t="str">
        <f>IF(D42&gt;76000,"Attenzione superata base d'asta!","OK")</f>
        <v>OK</v>
      </c>
    </row>
    <row r="43" spans="1:5" ht="24.75" customHeight="1">
      <c r="A43" s="33" t="s">
        <v>18</v>
      </c>
      <c r="B43" s="34"/>
      <c r="C43" s="25"/>
      <c r="D43" s="9"/>
      <c r="E43" s="16"/>
    </row>
    <row r="44" spans="1:5" ht="24.75" customHeight="1">
      <c r="A44" s="35" t="s">
        <v>44</v>
      </c>
      <c r="B44" s="36"/>
      <c r="C44" s="8"/>
      <c r="D44" s="56">
        <f>B44*C44</f>
        <v>0</v>
      </c>
      <c r="E44" s="5" t="str">
        <f>IF(D44&gt;87000,"Attenzione superata base d'asta!",IF(C44="","Attenzione! Inserire il prezzo unitario",IF(C44=0,"Attenzione! Inserire il prezzo unitario",IF(B44="","Attenzione! Inserire la quantità",IF(TYPE(C44)=2,"Attenzione! Inserire il prezzo unitario",IF(TYPE(B44)=1,"Ok, quantità inserita","Attenzione! Inserire la quantità"))))))</f>
        <v>Attenzione! Inserire il prezzo unitario</v>
      </c>
    </row>
    <row r="45" spans="1:5" ht="24.75" customHeight="1">
      <c r="A45" s="33" t="s">
        <v>19</v>
      </c>
      <c r="B45" s="34"/>
      <c r="C45" s="25"/>
      <c r="D45" s="9"/>
      <c r="E45" s="16"/>
    </row>
    <row r="46" spans="1:5" ht="24.75" customHeight="1">
      <c r="A46" s="35" t="s">
        <v>45</v>
      </c>
      <c r="B46" s="36"/>
      <c r="C46" s="8"/>
      <c r="D46" s="6">
        <f>B46*C46</f>
        <v>0</v>
      </c>
      <c r="E46" s="5" t="str">
        <f>IF(C46="","Attenzione! Inserire il prezzo unitario",IF(C46=0,"Attenzione! Inserire il prezzo unitario",IF(B46="","Attenzione! Inserire la quantità",IF(TYPE(C46)=2,"Attenzione! Inserire il prezzo unitario",IF(TYPE(B46)=1,"Ok, quantità inserita","Attenzione! Inserire la quantità")))))</f>
        <v>Attenzione! Inserire il prezzo unitario</v>
      </c>
    </row>
    <row r="47" spans="1:5" ht="24.75" customHeight="1">
      <c r="A47" s="35" t="s">
        <v>13</v>
      </c>
      <c r="B47" s="36"/>
      <c r="C47" s="8"/>
      <c r="D47" s="6">
        <f>B47*C47</f>
        <v>0</v>
      </c>
      <c r="E47" s="5" t="str">
        <f>IF(C47="","Attenzione! Inserire il prezzo unitario",IF(C47=0,"Attenzione! Inserire il prezzo unitario",IF(B47="","Attenzione! Inserire la quantità",IF(TYPE(C47)=2,"Attenzione! Inserire il prezzo unitario",IF(TYPE(B47)=1,"Ok, quantità inserita","Attenzione! Inserire la quantità")))))</f>
        <v>Attenzione! Inserire il prezzo unitario</v>
      </c>
    </row>
    <row r="48" spans="1:5" ht="24.75" customHeight="1">
      <c r="A48" s="35" t="s">
        <v>14</v>
      </c>
      <c r="B48" s="36"/>
      <c r="C48" s="8"/>
      <c r="D48" s="6">
        <f>B48*C48</f>
        <v>0</v>
      </c>
      <c r="E48" s="5" t="str">
        <f>IF(C48="","Attenzione! Inserire il prezzo unitario",IF(C48=0,"Attenzione! Inserire il prezzo unitario",IF(B48="","Attenzione! Inserire la quantità",IF(TYPE(C48)=2,"Attenzione! Inserire il prezzo unitario",IF(TYPE(B48)=1,"Ok, quantità inserita","Attenzione! Inserire la quantità")))))</f>
        <v>Attenzione! Inserire il prezzo unitario</v>
      </c>
    </row>
    <row r="49" spans="1:5" ht="24.75" customHeight="1">
      <c r="A49" s="35" t="s">
        <v>20</v>
      </c>
      <c r="B49" s="36"/>
      <c r="C49" s="8"/>
      <c r="D49" s="6">
        <f>B49*C49</f>
        <v>0</v>
      </c>
      <c r="E49" s="5" t="str">
        <f>IF(C49="","Attenzione! Inserire il prezzo unitario",IF(C49=0,"Attenzione! Inserire il prezzo unitario",IF(B49="","Attenzione! Inserire la quantità",IF(TYPE(C49)=2,"Attenzione! Inserire il prezzo unitario",IF(TYPE(B49)=1,"Ok, quantità inserita","Attenzione! Inserire la quantità")))))</f>
        <v>Attenzione! Inserire il prezzo unitario</v>
      </c>
    </row>
    <row r="50" spans="1:5" ht="24.75" customHeight="1">
      <c r="A50" s="41" t="s">
        <v>52</v>
      </c>
      <c r="B50" s="34"/>
      <c r="C50" s="28"/>
      <c r="D50" s="57">
        <f>SUM(D46:D49)</f>
        <v>0</v>
      </c>
      <c r="E50" s="14" t="str">
        <f>IF(D50&gt;7000,"Attenzione superata base d'asta!","OK")</f>
        <v>OK</v>
      </c>
    </row>
    <row r="51" spans="1:5" ht="24.75" customHeight="1">
      <c r="A51" s="33" t="s">
        <v>21</v>
      </c>
      <c r="B51" s="34"/>
      <c r="C51" s="25"/>
      <c r="D51" s="9"/>
      <c r="E51" s="18"/>
    </row>
    <row r="52" spans="1:5" ht="24.75" customHeight="1">
      <c r="A52" s="35" t="s">
        <v>49</v>
      </c>
      <c r="B52" s="36"/>
      <c r="C52" s="8"/>
      <c r="D52" s="6">
        <f>B52*C52</f>
        <v>0</v>
      </c>
      <c r="E52" s="5" t="str">
        <f>IF(C52="","Attenzione! Inserire il prezzo unitario",IF(C52=0,"Attenzione! Inserire il prezzo unitario",IF(B52="","Attenzione! Inserire la quantità",IF(TYPE(C52)=2,"Attenzione! Inserire il prezzo unitario",IF(TYPE(B52)=1,"Ok, quantità inserita","Attenzione! Inserire la quantità")))))</f>
        <v>Attenzione! Inserire il prezzo unitario</v>
      </c>
    </row>
    <row r="53" spans="1:5" ht="24.75" customHeight="1">
      <c r="A53" s="35" t="s">
        <v>50</v>
      </c>
      <c r="B53" s="36"/>
      <c r="C53" s="8"/>
      <c r="D53" s="6">
        <f>B53*C53</f>
        <v>0</v>
      </c>
      <c r="E53" s="5" t="str">
        <f>IF(C53="","Attenzione! Inserire il prezzo unitario",IF(C53=0,"Attenzione! Inserire il prezzo unitario",IF(B53="","Attenzione! Inserire la quantità",IF(TYPE(C53)=2,"Attenzione! Inserire il prezzo unitario",IF(TYPE(B53)=1,"Ok, quantità inserita","Attenzione! Inserire la quantità")))))</f>
        <v>Attenzione! Inserire il prezzo unitario</v>
      </c>
    </row>
    <row r="54" spans="1:5" ht="24.75" customHeight="1">
      <c r="A54" s="41" t="s">
        <v>51</v>
      </c>
      <c r="B54" s="34"/>
      <c r="C54" s="28"/>
      <c r="D54" s="57">
        <f>SUM(D52:D53)</f>
        <v>0</v>
      </c>
      <c r="E54" s="14" t="str">
        <f>IF(D54&gt;170000,"Attenzione superata base d'asta!","OK")</f>
        <v>OK</v>
      </c>
    </row>
    <row r="55" spans="1:5" ht="24.75" customHeight="1">
      <c r="A55" s="33" t="s">
        <v>22</v>
      </c>
      <c r="B55" s="34"/>
      <c r="C55" s="25"/>
      <c r="D55" s="9"/>
      <c r="E55" s="18"/>
    </row>
    <row r="56" spans="1:5" ht="24.75" customHeight="1">
      <c r="A56" s="35" t="s">
        <v>46</v>
      </c>
      <c r="B56" s="36"/>
      <c r="C56" s="8"/>
      <c r="D56" s="56">
        <f>B56*C56</f>
        <v>0</v>
      </c>
      <c r="E56" s="5" t="str">
        <f>IF(D56&gt;40000,"Attenzione superata base d'asta!",IF(C56="","Attenzione! Inserire il prezzo unitario",IF(C56=0,"Attenzione! Inserire il prezzo unitario",IF(B56="","Attenzione! Inserire la quantità",IF(TYPE(C56)=2,"Attenzione! Inserire il prezzo unitario",IF(TYPE(B56)=1,"Ok, quantità inserita","Attenzione! Inserire la quantità"))))))</f>
        <v>Attenzione! Inserire il prezzo unitario</v>
      </c>
    </row>
    <row r="57" spans="1:5" ht="24.75" customHeight="1">
      <c r="A57" s="33" t="s">
        <v>23</v>
      </c>
      <c r="B57" s="34"/>
      <c r="C57" s="25"/>
      <c r="D57" s="9"/>
      <c r="E57" s="18"/>
    </row>
    <row r="58" spans="1:5" ht="24.75" customHeight="1">
      <c r="A58" s="35" t="s">
        <v>48</v>
      </c>
      <c r="B58" s="36"/>
      <c r="C58" s="8"/>
      <c r="D58" s="56">
        <f>B58*C58</f>
        <v>0</v>
      </c>
      <c r="E58" s="5" t="str">
        <f>IF(D58&gt;140000,"Attenzione superata base d'asta!",IF(C58="","Attenzione! Inserire il prezzo unitario",IF(C58=0,"Attenzione! Inserire il prezzo unitario",IF(B58="","Attenzione! Inserire la quantità",IF(TYPE(C58)=2,"Attenzione! Inserire il prezzo unitario",IF(TYPE(B58)=1,"Ok, quantità inserita","Attenzione! Inserire la quantità"))))))</f>
        <v>Attenzione! Inserire il prezzo unitario</v>
      </c>
    </row>
    <row r="59" spans="1:5" ht="16.5">
      <c r="A59" s="42" t="s">
        <v>24</v>
      </c>
      <c r="B59" s="34"/>
      <c r="C59" s="15"/>
      <c r="D59" s="19">
        <f>SUM(D31,D42,D44,D50,D54,D56,D58)</f>
        <v>0</v>
      </c>
      <c r="E59" s="14"/>
    </row>
    <row r="60" spans="1:5" ht="21.75" customHeight="1">
      <c r="A60" s="43"/>
      <c r="B60" s="44"/>
      <c r="C60" s="25"/>
      <c r="D60" s="9"/>
      <c r="E60" s="10"/>
    </row>
    <row r="61" spans="1:5" ht="16.5" customHeight="1">
      <c r="A61" s="63" t="s">
        <v>11</v>
      </c>
      <c r="B61" s="64"/>
      <c r="C61" s="64"/>
      <c r="D61" s="64"/>
      <c r="E61" s="65"/>
    </row>
    <row r="62" spans="1:5" ht="35.25" customHeight="1">
      <c r="A62" s="45" t="s">
        <v>25</v>
      </c>
      <c r="B62" s="34"/>
      <c r="C62" s="53" t="s">
        <v>59</v>
      </c>
      <c r="D62" s="9"/>
      <c r="E62" s="18"/>
    </row>
    <row r="63" spans="1:5" ht="35.25" customHeight="1">
      <c r="A63" s="58" t="s">
        <v>26</v>
      </c>
      <c r="B63" s="36"/>
      <c r="C63" s="8"/>
      <c r="D63" s="17">
        <f>B63*C63</f>
        <v>0</v>
      </c>
      <c r="E63" s="5" t="str">
        <f>IF(C63="","Attenzione! Inserire il prezzo unitario",IF(C63=0,"Attenzione! Inserire il prezzo unitario",IF(B63="","Attenzione! Inserire la quantità",IF(TYPE(C63)=2,"Attenzione! Inserire il prezzo unitario",IF(TYPE(B63)=1,"Ok, quantità inserita","Attenzione! Inserire la quantità")))))</f>
        <v>Attenzione! Inserire il prezzo unitario</v>
      </c>
    </row>
    <row r="64" spans="1:5" ht="35.25" customHeight="1">
      <c r="A64" s="58" t="s">
        <v>27</v>
      </c>
      <c r="B64" s="36"/>
      <c r="C64" s="8"/>
      <c r="D64" s="17">
        <f>B64*C64</f>
        <v>0</v>
      </c>
      <c r="E64" s="5" t="str">
        <f>IF(C64="","Attenzione! Inserire il prezzo unitario",IF(C64=0,"Attenzione! Inserire il prezzo unitario",IF(B64="","Attenzione! Inserire la quantità",IF(TYPE(C64)=2,"Attenzione! Inserire il prezzo unitario",IF(TYPE(B64)=1,"Ok, quantità inserita","Attenzione! Inserire la quantità")))))</f>
        <v>Attenzione! Inserire il prezzo unitario</v>
      </c>
    </row>
    <row r="65" spans="1:5" ht="35.25" customHeight="1">
      <c r="A65" s="39" t="s">
        <v>57</v>
      </c>
      <c r="B65" s="34"/>
      <c r="C65" s="15"/>
      <c r="D65" s="57">
        <f>SUM(D63:D64)</f>
        <v>0</v>
      </c>
      <c r="E65" s="14" t="str">
        <f>IF(D65&gt;247000,"Attenzione superata base d'asta!","OK")</f>
        <v>OK</v>
      </c>
    </row>
    <row r="66" spans="1:5" ht="35.25" customHeight="1">
      <c r="A66" s="45" t="s">
        <v>28</v>
      </c>
      <c r="B66" s="36"/>
      <c r="C66" s="8"/>
      <c r="D66" s="57">
        <f>B66*C66</f>
        <v>0</v>
      </c>
      <c r="E66" s="5" t="str">
        <f>IF(D66&gt;8000,"Attenzione superata base d'asta!",IF(C66="","Attenzione! Inserire il prezzo unitario",IF(C66=0,"Attenzione! Inserire il prezzo unitario",IF(B66="","Attenzione! Inserire la quantità",IF(TYPE(C66)=2,"Attenzione! Inserire il prezzo unitario",IF(TYPE(B66)=1,"Ok, quantità inserita","Attenzione! Inserire la quantità"))))))</f>
        <v>Attenzione! Inserire il prezzo unitario</v>
      </c>
    </row>
    <row r="67" spans="1:5" ht="16.5">
      <c r="A67" s="45" t="s">
        <v>29</v>
      </c>
      <c r="B67" s="34"/>
      <c r="C67" s="28"/>
      <c r="D67" s="20">
        <f>SUM(D65:D66)</f>
        <v>0</v>
      </c>
      <c r="E67" s="16"/>
    </row>
    <row r="68" spans="1:5" ht="22.5" customHeight="1">
      <c r="A68" s="43"/>
      <c r="B68" s="44"/>
      <c r="C68" s="25"/>
      <c r="D68" s="9"/>
      <c r="E68" s="10"/>
    </row>
    <row r="69" spans="1:6" ht="30">
      <c r="A69" s="21" t="s">
        <v>3</v>
      </c>
      <c r="B69" s="1"/>
      <c r="C69" s="23" t="s">
        <v>62</v>
      </c>
      <c r="D69" s="22">
        <f>SUM(D59,D67)</f>
        <v>0</v>
      </c>
      <c r="E69" s="46"/>
      <c r="F69" s="59"/>
    </row>
    <row r="71" spans="1:5" ht="46.5" customHeight="1">
      <c r="A71" s="11" t="s">
        <v>54</v>
      </c>
      <c r="B71" s="12">
        <f>D69</f>
        <v>0</v>
      </c>
      <c r="C71" s="13"/>
      <c r="D71" s="11" t="s">
        <v>55</v>
      </c>
      <c r="E71" s="32">
        <v>2900000</v>
      </c>
    </row>
    <row r="72" spans="1:5" ht="84" customHeight="1">
      <c r="A72" s="35" t="s">
        <v>5</v>
      </c>
      <c r="B72" s="7" t="str">
        <f>IF(D69=B71,"OK","Attenzione, la somma dei prezzi complessivi NON è uguale al prezzo globale offerto")</f>
        <v>OK</v>
      </c>
      <c r="D72" s="35" t="s">
        <v>6</v>
      </c>
      <c r="E72" s="7" t="str">
        <f>IF(D69=0,"Attenzione! Base d'asta uguale a zero",IF(D69&gt;E71,"Attenzione! La somma dei prezzi complessivi è maggiore della base d'asta","OK"))</f>
        <v>Attenzione! Base d'asta uguale a zero</v>
      </c>
    </row>
    <row r="73" spans="1:4" ht="16.5">
      <c r="A73" s="47"/>
      <c r="B73" s="47"/>
      <c r="C73" s="48"/>
      <c r="D73" s="48"/>
    </row>
    <row r="74" spans="2:4" ht="16.5">
      <c r="B74" s="47"/>
      <c r="C74" s="48"/>
      <c r="D74" s="48"/>
    </row>
    <row r="75" spans="1:5" ht="16.5">
      <c r="A75" s="63" t="s">
        <v>12</v>
      </c>
      <c r="B75" s="64"/>
      <c r="C75" s="64"/>
      <c r="D75" s="64"/>
      <c r="E75" s="65"/>
    </row>
    <row r="76" spans="1:5" ht="30">
      <c r="A76" s="54"/>
      <c r="B76" s="54" t="s">
        <v>61</v>
      </c>
      <c r="C76" s="53" t="s">
        <v>60</v>
      </c>
      <c r="D76" s="54"/>
      <c r="E76" s="54"/>
    </row>
    <row r="77" spans="1:5" ht="28.5">
      <c r="A77" s="49" t="s">
        <v>56</v>
      </c>
      <c r="B77" s="38">
        <v>24</v>
      </c>
      <c r="C77" s="8"/>
      <c r="D77" s="24">
        <f>B77*C77</f>
        <v>0</v>
      </c>
      <c r="E77" s="5" t="str">
        <f>IF(C77="","Attenzione! Inserire il prezzo unitario",IF(C77=0,"Attenzione! Inserire il prezzo unitario",IF(B77="","Attenzione! Inserire la quantità",IF(TYPE(C77)=2,"Attenzione! Inserire il prezzo unitario",IF(TYPE(B77)=1,"Ok, quantità inserita","Attenzione! Inserire la quantità")))))</f>
        <v>Attenzione! Inserire il prezzo unitario</v>
      </c>
    </row>
    <row r="78" spans="1:5" ht="16.5">
      <c r="A78" s="50"/>
      <c r="B78" s="51"/>
      <c r="C78" s="29"/>
      <c r="D78" s="30"/>
      <c r="E78" s="31"/>
    </row>
    <row r="79" ht="16.5">
      <c r="A79" s="47" t="s">
        <v>7</v>
      </c>
    </row>
    <row r="80" ht="16.5">
      <c r="A80" s="47"/>
    </row>
    <row r="81" ht="16.5">
      <c r="A81" s="47" t="s">
        <v>8</v>
      </c>
    </row>
  </sheetData>
  <sheetProtection password="CA2F" sheet="1" objects="1" scenarios="1"/>
  <mergeCells count="3">
    <mergeCell ref="A1:E1"/>
    <mergeCell ref="A61:E61"/>
    <mergeCell ref="A75:E75"/>
  </mergeCells>
  <printOptions horizontalCentered="1"/>
  <pageMargins left="0.2" right="0.2" top="0.73" bottom="0.55" header="0.2" footer="0.2"/>
  <pageSetup fitToHeight="0" fitToWidth="1" horizontalDpi="600" verticalDpi="600" orientation="portrait" scale="88" r:id="rId1"/>
  <headerFooter alignWithMargins="0">
    <oddHeader>&amp;C&amp;"Arial,Grassetto"&amp;12Offerta Economica - Parte B</oddHeader>
  </headerFooter>
  <rowBreaks count="2" manualBreakCount="2">
    <brk id="23" max="4" man="1"/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2004-12-03T16:49:06Z</cp:lastPrinted>
  <dcterms:created xsi:type="dcterms:W3CDTF">2004-02-20T15:18:20Z</dcterms:created>
  <dcterms:modified xsi:type="dcterms:W3CDTF">2004-12-07T17:25:23Z</dcterms:modified>
  <cp:category/>
  <cp:version/>
  <cp:contentType/>
  <cp:contentStatus/>
</cp:coreProperties>
</file>