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Offerta economica" sheetId="1" r:id="rId1"/>
  </sheets>
  <definedNames>
    <definedName name="_xlnm.Print_Area" localSheetId="0">'Offerta economica'!$A$1:$D$36</definedName>
  </definedNames>
  <calcPr fullCalcOnLoad="1"/>
</workbook>
</file>

<file path=xl/sharedStrings.xml><?xml version="1.0" encoding="utf-8"?>
<sst xmlns="http://schemas.openxmlformats.org/spreadsheetml/2006/main" count="55" uniqueCount="42">
  <si>
    <t>Note</t>
  </si>
  <si>
    <t xml:space="preserve">    , lì……………..</t>
  </si>
  <si>
    <t>Firma</t>
  </si>
  <si>
    <t>Tabella A</t>
  </si>
  <si>
    <t>Classe1</t>
  </si>
  <si>
    <t>Classe2</t>
  </si>
  <si>
    <t>Classe3</t>
  </si>
  <si>
    <t>Classe4</t>
  </si>
  <si>
    <t>Classe5</t>
  </si>
  <si>
    <t>Classe6</t>
  </si>
  <si>
    <t>Classe7</t>
  </si>
  <si>
    <t>Classe8</t>
  </si>
  <si>
    <t>Classe9</t>
  </si>
  <si>
    <t>Classe10</t>
  </si>
  <si>
    <t>Classe11</t>
  </si>
  <si>
    <t>Classe12</t>
  </si>
  <si>
    <t>Manutenzione con livello di servizio di tipo B</t>
  </si>
  <si>
    <t>+ 40%  (Classe1 – B)</t>
  </si>
  <si>
    <t>+ 60%  (Classe1 – B)</t>
  </si>
  <si>
    <t>- 30%  (Classe1 – B)</t>
  </si>
  <si>
    <t>+ 40%  (Classe4 – B)</t>
  </si>
  <si>
    <t>+ 60%  (Classe4 – B)</t>
  </si>
  <si>
    <t>+ 40%  (Classe9 – B)</t>
  </si>
  <si>
    <t>- 40%  (Classe12 – A)</t>
  </si>
  <si>
    <t>+ 40%  (Classe7 – B)</t>
  </si>
  <si>
    <t>Supporto specialistico diurno</t>
  </si>
  <si>
    <t>Supporto specialistico notturno/festivo</t>
  </si>
  <si>
    <t>Canone giornaliero base</t>
  </si>
  <si>
    <t>Canone giornaliero offerto</t>
  </si>
  <si>
    <t>Tipo di supporto</t>
  </si>
  <si>
    <t>Descrizione</t>
  </si>
  <si>
    <t>Prezzo unitario</t>
  </si>
  <si>
    <t>Manutenzione con livello di servizio di tipo A</t>
  </si>
  <si>
    <t>+ 40%  (Classe1 – A)</t>
  </si>
  <si>
    <t>+ 60%  (Classe1 – A)</t>
  </si>
  <si>
    <t>- 30%  (Classe1 – A)</t>
  </si>
  <si>
    <t>+ 40%  (Classe4 – A)</t>
  </si>
  <si>
    <t>+ 60%  (Classe4 – A)</t>
  </si>
  <si>
    <t>+ 40%  (Classe7 – A)</t>
  </si>
  <si>
    <t>- 30%  (Classe7 – A)</t>
  </si>
  <si>
    <t>+ 40%  (Classe9 – A)</t>
  </si>
  <si>
    <t>Canone mensile base</t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</si>
</sst>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&quot;€&quot;#,##0.00"/>
    <numFmt numFmtId="180" formatCode="0.0"/>
    <numFmt numFmtId="181" formatCode="#,##0.00_ ;\-#,##0.00\ "/>
    <numFmt numFmtId="182" formatCode="#,##0.000"/>
    <numFmt numFmtId="183" formatCode="#,##0.000_ ;\-#,##0.000\ "/>
    <numFmt numFmtId="184" formatCode="&quot;€&quot;#,##0.000"/>
    <numFmt numFmtId="185" formatCode="[$€-2]\ #.##000_);[Red]\([$€-2]\ #.##000\)"/>
    <numFmt numFmtId="186" formatCode="[$€-2]\ #,##0.00"/>
    <numFmt numFmtId="187" formatCode="[$€-2]\ #,##0.00;[Red]\-[$€-2]\ #,##0.00"/>
  </numFmts>
  <fonts count="10">
    <font>
      <sz val="10"/>
      <name val="Arial"/>
      <family val="0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12"/>
      <name val="Book Antiqua"/>
      <family val="1"/>
    </font>
    <font>
      <b/>
      <sz val="11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186" fontId="4" fillId="0" borderId="1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186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 quotePrefix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 quotePrefix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82" fontId="0" fillId="0" borderId="0" xfId="0" applyNumberFormat="1" applyFill="1" applyAlignment="1" applyProtection="1">
      <alignment/>
      <protection hidden="1"/>
    </xf>
    <xf numFmtId="184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18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84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="75" zoomScaleNormal="75" workbookViewId="0" topLeftCell="A1">
      <selection activeCell="C32" sqref="C32"/>
    </sheetView>
  </sheetViews>
  <sheetFormatPr defaultColWidth="9.140625" defaultRowHeight="12.75"/>
  <cols>
    <col min="1" max="1" width="31.57421875" style="13" bestFit="1" customWidth="1"/>
    <col min="2" max="2" width="20.57421875" style="13" customWidth="1"/>
    <col min="3" max="3" width="19.8515625" style="13" customWidth="1"/>
    <col min="4" max="4" width="27.57421875" style="13" customWidth="1"/>
    <col min="5" max="16384" width="9.140625" style="13" customWidth="1"/>
  </cols>
  <sheetData>
    <row r="1" spans="1:4" ht="16.5">
      <c r="A1" s="19" t="s">
        <v>3</v>
      </c>
      <c r="B1" s="20"/>
      <c r="C1" s="20"/>
      <c r="D1" s="21"/>
    </row>
    <row r="2" spans="1:4" ht="50.25" customHeight="1">
      <c r="A2" s="2" t="s">
        <v>30</v>
      </c>
      <c r="B2" s="3" t="s">
        <v>41</v>
      </c>
      <c r="C2" s="3" t="s">
        <v>31</v>
      </c>
      <c r="D2" s="3" t="s">
        <v>0</v>
      </c>
    </row>
    <row r="3" spans="1:4" ht="25.5" customHeight="1">
      <c r="A3" s="22" t="s">
        <v>32</v>
      </c>
      <c r="B3" s="23"/>
      <c r="C3" s="23"/>
      <c r="D3" s="24"/>
    </row>
    <row r="4" spans="1:4" ht="24.75" customHeight="1">
      <c r="A4" s="4" t="s">
        <v>4</v>
      </c>
      <c r="B4" s="7">
        <v>1100</v>
      </c>
      <c r="C4" s="1"/>
      <c r="D4" s="6" t="str">
        <f>IF(OR(ISBLANK(C4),ISTEXT(C4)),"Attenzione! - (Inserire Canone)",IF(C4&gt;B4,"Attenzione! - (superata la base d'asta)","OK"))</f>
        <v>Attenzione! - (Inserire Canone)</v>
      </c>
    </row>
    <row r="5" spans="1:4" ht="24.75" customHeight="1">
      <c r="A5" s="4" t="s">
        <v>5</v>
      </c>
      <c r="B5" s="8" t="s">
        <v>33</v>
      </c>
      <c r="C5" s="16">
        <f>C4*1.4</f>
        <v>0</v>
      </c>
      <c r="D5" s="6" t="str">
        <f aca="true" t="shared" si="0" ref="D5:D13">IF(ISBLANK(C5),"Attenzione! - (Inserire Canone)",IF(C5&gt;B5,"Attenzione! - (superata la base d'asta)","OK"))</f>
        <v>OK</v>
      </c>
    </row>
    <row r="6" spans="1:4" ht="24.75" customHeight="1">
      <c r="A6" s="4" t="s">
        <v>6</v>
      </c>
      <c r="B6" s="8" t="s">
        <v>34</v>
      </c>
      <c r="C6" s="16">
        <f>C4*1.6</f>
        <v>0</v>
      </c>
      <c r="D6" s="6" t="str">
        <f t="shared" si="0"/>
        <v>OK</v>
      </c>
    </row>
    <row r="7" spans="1:4" ht="24.75" customHeight="1">
      <c r="A7" s="4" t="s">
        <v>7</v>
      </c>
      <c r="B7" s="8" t="s">
        <v>35</v>
      </c>
      <c r="C7" s="16">
        <f>C4*0.7</f>
        <v>0</v>
      </c>
      <c r="D7" s="6" t="str">
        <f t="shared" si="0"/>
        <v>OK</v>
      </c>
    </row>
    <row r="8" spans="1:4" ht="24.75" customHeight="1">
      <c r="A8" s="4" t="s">
        <v>8</v>
      </c>
      <c r="B8" s="8" t="s">
        <v>36</v>
      </c>
      <c r="C8" s="16">
        <f>C7*1.4</f>
        <v>0</v>
      </c>
      <c r="D8" s="6" t="str">
        <f t="shared" si="0"/>
        <v>OK</v>
      </c>
    </row>
    <row r="9" spans="1:4" ht="24.75" customHeight="1">
      <c r="A9" s="4" t="s">
        <v>9</v>
      </c>
      <c r="B9" s="8" t="s">
        <v>37</v>
      </c>
      <c r="C9" s="16">
        <f>C7*1.6</f>
        <v>0</v>
      </c>
      <c r="D9" s="6" t="str">
        <f t="shared" si="0"/>
        <v>OK</v>
      </c>
    </row>
    <row r="10" spans="1:4" ht="24.75" customHeight="1">
      <c r="A10" s="4" t="s">
        <v>10</v>
      </c>
      <c r="B10" s="7">
        <v>1200</v>
      </c>
      <c r="C10" s="1"/>
      <c r="D10" s="6" t="str">
        <f>IF(OR(ISBLANK(C10),ISTEXT(C10)),"Attenzione! - (Inserire Canone)",IF(C10&gt;B10,"Attenzione! - (superata la base d'asta)","OK"))</f>
        <v>Attenzione! - (Inserire Canone)</v>
      </c>
    </row>
    <row r="11" spans="1:4" ht="24.75" customHeight="1">
      <c r="A11" s="4" t="s">
        <v>11</v>
      </c>
      <c r="B11" s="9" t="s">
        <v>38</v>
      </c>
      <c r="C11" s="17">
        <f>C10*1.4</f>
        <v>0</v>
      </c>
      <c r="D11" s="6" t="str">
        <f t="shared" si="0"/>
        <v>OK</v>
      </c>
    </row>
    <row r="12" spans="1:4" ht="24.75" customHeight="1">
      <c r="A12" s="4" t="s">
        <v>12</v>
      </c>
      <c r="B12" s="8" t="s">
        <v>39</v>
      </c>
      <c r="C12" s="16">
        <f>C10*0.7</f>
        <v>0</v>
      </c>
      <c r="D12" s="6" t="str">
        <f t="shared" si="0"/>
        <v>OK</v>
      </c>
    </row>
    <row r="13" spans="1:4" ht="24.75" customHeight="1">
      <c r="A13" s="4" t="s">
        <v>13</v>
      </c>
      <c r="B13" s="8" t="s">
        <v>40</v>
      </c>
      <c r="C13" s="16">
        <f>C12*1.4</f>
        <v>0</v>
      </c>
      <c r="D13" s="6" t="str">
        <f t="shared" si="0"/>
        <v>OK</v>
      </c>
    </row>
    <row r="14" spans="1:4" ht="24.75" customHeight="1">
      <c r="A14" s="4" t="s">
        <v>14</v>
      </c>
      <c r="B14" s="7">
        <v>700</v>
      </c>
      <c r="C14" s="1"/>
      <c r="D14" s="6" t="str">
        <f>IF(OR(ISBLANK(C14),ISTEXT(C14)),"Attenzione! - (Inserire Canone)",IF(C14&gt;B14,"Attenzione! - (superata la base d'asta)","OK"))</f>
        <v>Attenzione! - (Inserire Canone)</v>
      </c>
    </row>
    <row r="15" spans="1:4" ht="24.75" customHeight="1">
      <c r="A15" s="4" t="s">
        <v>15</v>
      </c>
      <c r="B15" s="7">
        <v>500</v>
      </c>
      <c r="C15" s="1"/>
      <c r="D15" s="6" t="str">
        <f>IF(OR(ISBLANK(C15),ISTEXT(C15)),"Attenzione! - (Inserire Canone)",IF(C15&gt;B15,"Attenzione! - (superata la base d'asta)","OK"))</f>
        <v>Attenzione! - (Inserire Canone)</v>
      </c>
    </row>
    <row r="16" spans="1:4" ht="25.5" customHeight="1">
      <c r="A16" s="22" t="s">
        <v>16</v>
      </c>
      <c r="B16" s="23"/>
      <c r="C16" s="23"/>
      <c r="D16" s="24"/>
    </row>
    <row r="17" spans="1:4" ht="24.75" customHeight="1">
      <c r="A17" s="4" t="s">
        <v>4</v>
      </c>
      <c r="B17" s="7">
        <v>660</v>
      </c>
      <c r="C17" s="1"/>
      <c r="D17" s="6" t="str">
        <f>IF(OR(ISBLANK(C17),ISTEXT(C17)),"Attenzione! - (Inserire Canone)",IF(C17&gt;B17,"Attenzione! - (superata la base d'asta)","OK"))</f>
        <v>Attenzione! - (Inserire Canone)</v>
      </c>
    </row>
    <row r="18" spans="1:4" ht="24.75" customHeight="1">
      <c r="A18" s="4" t="s">
        <v>5</v>
      </c>
      <c r="B18" s="8" t="s">
        <v>17</v>
      </c>
      <c r="C18" s="16">
        <f>C17*1.4</f>
        <v>0</v>
      </c>
      <c r="D18" s="6" t="str">
        <f aca="true" t="shared" si="1" ref="D18:D28">IF(ISBLANK(C18),"Attenzione! - (Inserire Canone)",IF(C18&gt;B18,"Attenzione! - (superata la base d'asta)","OK"))</f>
        <v>OK</v>
      </c>
    </row>
    <row r="19" spans="1:4" ht="24.75" customHeight="1">
      <c r="A19" s="4" t="s">
        <v>6</v>
      </c>
      <c r="B19" s="8" t="s">
        <v>18</v>
      </c>
      <c r="C19" s="16">
        <f>C17*1.6</f>
        <v>0</v>
      </c>
      <c r="D19" s="6" t="str">
        <f t="shared" si="1"/>
        <v>OK</v>
      </c>
    </row>
    <row r="20" spans="1:4" ht="24.75" customHeight="1">
      <c r="A20" s="4" t="s">
        <v>7</v>
      </c>
      <c r="B20" s="8" t="s">
        <v>19</v>
      </c>
      <c r="C20" s="16">
        <f>C17*0.7</f>
        <v>0</v>
      </c>
      <c r="D20" s="6" t="str">
        <f t="shared" si="1"/>
        <v>OK</v>
      </c>
    </row>
    <row r="21" spans="1:4" ht="24.75" customHeight="1">
      <c r="A21" s="4" t="s">
        <v>8</v>
      </c>
      <c r="B21" s="8" t="s">
        <v>20</v>
      </c>
      <c r="C21" s="16">
        <f>C20*1.4</f>
        <v>0</v>
      </c>
      <c r="D21" s="6" t="str">
        <f t="shared" si="1"/>
        <v>OK</v>
      </c>
    </row>
    <row r="22" spans="1:4" ht="24.75" customHeight="1">
      <c r="A22" s="4" t="s">
        <v>9</v>
      </c>
      <c r="B22" s="8" t="s">
        <v>21</v>
      </c>
      <c r="C22" s="16">
        <f>C20*1.6</f>
        <v>0</v>
      </c>
      <c r="D22" s="6" t="str">
        <f t="shared" si="1"/>
        <v>OK</v>
      </c>
    </row>
    <row r="23" spans="1:4" ht="24.75" customHeight="1">
      <c r="A23" s="4" t="s">
        <v>10</v>
      </c>
      <c r="B23" s="7">
        <v>720</v>
      </c>
      <c r="C23" s="1"/>
      <c r="D23" s="6" t="str">
        <f>IF(OR(ISBLANK(C23),ISTEXT(C23)),"Attenzione! - (Inserire Canone)",IF(C23&gt;B23,"Attenzione! - (superata la base d'asta)","OK"))</f>
        <v>Attenzione! - (Inserire Canone)</v>
      </c>
    </row>
    <row r="24" spans="1:4" ht="24.75" customHeight="1">
      <c r="A24" s="4" t="s">
        <v>11</v>
      </c>
      <c r="B24" s="9" t="s">
        <v>24</v>
      </c>
      <c r="C24" s="17">
        <f>C23*1.4</f>
        <v>0</v>
      </c>
      <c r="D24" s="6" t="str">
        <f t="shared" si="1"/>
        <v>OK</v>
      </c>
    </row>
    <row r="25" spans="1:4" ht="24.75" customHeight="1">
      <c r="A25" s="4" t="s">
        <v>12</v>
      </c>
      <c r="B25" s="7">
        <v>300</v>
      </c>
      <c r="C25" s="1"/>
      <c r="D25" s="6" t="str">
        <f>IF(OR(ISBLANK(C25),ISTEXT(C25)),"Attenzione! - (Inserire Canone)",IF(C25&gt;B25,"Attenzione! - (superata la base d'asta)","OK"))</f>
        <v>Attenzione! - (Inserire Canone)</v>
      </c>
    </row>
    <row r="26" spans="1:4" ht="24.75" customHeight="1">
      <c r="A26" s="4" t="s">
        <v>13</v>
      </c>
      <c r="B26" s="9" t="s">
        <v>22</v>
      </c>
      <c r="C26" s="17">
        <f>C25*1.4</f>
        <v>0</v>
      </c>
      <c r="D26" s="6" t="str">
        <f t="shared" si="1"/>
        <v>OK</v>
      </c>
    </row>
    <row r="27" spans="1:4" ht="24.75" customHeight="1">
      <c r="A27" s="4" t="s">
        <v>14</v>
      </c>
      <c r="B27" s="7">
        <v>420</v>
      </c>
      <c r="C27" s="1"/>
      <c r="D27" s="6" t="str">
        <f>IF(OR(ISBLANK(C27),ISTEXT(C27)),"Attenzione! - (Inserire Canone)",IF(C27&gt;B27,"Attenzione! - (superata la base d'asta)","OK"))</f>
        <v>Attenzione! - (Inserire Canone)</v>
      </c>
    </row>
    <row r="28" spans="1:4" ht="24.75" customHeight="1" thickBot="1">
      <c r="A28" s="10" t="s">
        <v>15</v>
      </c>
      <c r="B28" s="9" t="s">
        <v>23</v>
      </c>
      <c r="C28" s="18">
        <f>C15*0.6</f>
        <v>0</v>
      </c>
      <c r="D28" s="6" t="str">
        <f t="shared" si="1"/>
        <v>OK</v>
      </c>
    </row>
    <row r="29" spans="1:4" ht="48" customHeight="1" thickTop="1">
      <c r="A29" s="11" t="s">
        <v>29</v>
      </c>
      <c r="B29" s="12" t="s">
        <v>27</v>
      </c>
      <c r="C29" s="12" t="s">
        <v>28</v>
      </c>
      <c r="D29" s="12" t="s">
        <v>0</v>
      </c>
    </row>
    <row r="30" spans="1:4" ht="16.5">
      <c r="A30" s="4" t="s">
        <v>25</v>
      </c>
      <c r="B30" s="7">
        <v>520</v>
      </c>
      <c r="C30" s="1"/>
      <c r="D30" s="6" t="str">
        <f>IF(OR(ISBLANK(C30),ISTEXT(C30)),"Attenzione! - (Inserire Canone)",IF(C30&gt;B30,"Attenzione! - (superata la base d'asta)","OK"))</f>
        <v>Attenzione! - (Inserire Canone)</v>
      </c>
    </row>
    <row r="31" spans="1:4" ht="25.5">
      <c r="A31" s="4" t="s">
        <v>26</v>
      </c>
      <c r="B31" s="5">
        <v>715</v>
      </c>
      <c r="C31" s="1"/>
      <c r="D31" s="6" t="str">
        <f>IF(OR(ISBLANK(C31),ISTEXT(C31)),"Attenzione! - (Inserire Canone)",IF(C31&gt;B31,"Attenzione! - (superata la base d'asta)","OK"))</f>
        <v>Attenzione! - (Inserire Canone)</v>
      </c>
    </row>
    <row r="33" spans="1:3" ht="16.5">
      <c r="A33" s="14"/>
      <c r="B33" s="14"/>
      <c r="C33" s="15"/>
    </row>
    <row r="34" spans="1:3" ht="16.5">
      <c r="A34" s="14" t="s">
        <v>1</v>
      </c>
      <c r="B34" s="14"/>
      <c r="C34" s="15"/>
    </row>
    <row r="35" spans="1:3" ht="16.5">
      <c r="A35" s="14"/>
      <c r="B35" s="14"/>
      <c r="C35" s="15"/>
    </row>
    <row r="36" spans="1:3" ht="16.5">
      <c r="A36" s="14" t="s">
        <v>2</v>
      </c>
      <c r="B36" s="14"/>
      <c r="C36" s="15"/>
    </row>
  </sheetData>
  <sheetProtection password="ECBF" sheet="1" objects="1" scenarios="1"/>
  <mergeCells count="3">
    <mergeCell ref="A1:D1"/>
    <mergeCell ref="A3:D3"/>
    <mergeCell ref="A16:D16"/>
  </mergeCells>
  <printOptions horizontalCentered="1"/>
  <pageMargins left="0.2" right="0.2" top="0.73" bottom="0.55" header="0.2" footer="0.2"/>
  <pageSetup fitToHeight="1" fitToWidth="1" horizontalDpi="600" verticalDpi="600" orientation="portrait" scale="80" r:id="rId1"/>
  <headerFooter alignWithMargins="0">
    <oddHeader>&amp;C&amp;"Arial,Grassetto"&amp;12Offerta Economica - Parte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Massarelli</dc:creator>
  <cp:keywords/>
  <dc:description/>
  <cp:lastModifiedBy>consip</cp:lastModifiedBy>
  <cp:lastPrinted>2004-05-12T13:52:53Z</cp:lastPrinted>
  <dcterms:created xsi:type="dcterms:W3CDTF">2004-02-20T15:18:20Z</dcterms:created>
  <dcterms:modified xsi:type="dcterms:W3CDTF">2004-10-07T15:08:41Z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1535539736</vt:i4>
  </property>
  <property fmtid="{D5CDD505-2E9C-101B-9397-08002B2CF9AE}" pid="3" name="_EmailSubject">
    <vt:lpwstr>Chiarimenti ed errata corrige per gara "Rinnovo manutenzioni sistemi di sicurezza del MEF"</vt:lpwstr>
  </property>
  <property fmtid="{D5CDD505-2E9C-101B-9397-08002B2CF9AE}" pid="4" name="_AuthorEmail">
    <vt:lpwstr>paolo.lalli@tesoro.it</vt:lpwstr>
  </property>
  <property fmtid="{D5CDD505-2E9C-101B-9397-08002B2CF9AE}" pid="5" name="_AuthorEmailDisplayName">
    <vt:lpwstr>lalli paolo</vt:lpwstr>
  </property>
  <property fmtid="{D5CDD505-2E9C-101B-9397-08002B2CF9AE}" pid="6" name="_PreviousAdHocReviewCycleID">
    <vt:i4>-1592635969</vt:i4>
  </property>
</Properties>
</file>