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Offerta economica" sheetId="1" r:id="rId1"/>
  </sheets>
  <definedNames>
    <definedName name="_xlnm.Print_Area" localSheetId="0">'Offerta economica'!$A$1:$F$23</definedName>
  </definedNames>
  <calcPr fullCalcOnLoad="1"/>
</workbook>
</file>

<file path=xl/sharedStrings.xml><?xml version="1.0" encoding="utf-8"?>
<sst xmlns="http://schemas.openxmlformats.org/spreadsheetml/2006/main" count="38" uniqueCount="38">
  <si>
    <t>Descrizione bene/servizio</t>
  </si>
  <si>
    <t>Prezzo complessivo</t>
  </si>
  <si>
    <t>TOTALE</t>
  </si>
  <si>
    <t>TOTALE BASE D'ASTA</t>
  </si>
  <si>
    <t>PREZZO GLOBALE OFFERTO</t>
  </si>
  <si>
    <t>Note</t>
  </si>
  <si>
    <t>CONFRONTO TRA SOMMA DEI PREZZI COMPLESSIVI E PREZZO GLOBALE OFFERTO</t>
  </si>
  <si>
    <t>CONFRONTO TRA SOMMA DEI PREZZI COMPLESSIVI E BASE D'ASTA</t>
  </si>
  <si>
    <t xml:space="preserve">    , lì……………..</t>
  </si>
  <si>
    <t>Firma</t>
  </si>
  <si>
    <t>Tipologia Bene/servizio</t>
  </si>
  <si>
    <t>Manutenzione on-site</t>
  </si>
  <si>
    <t>Quantità - Numero - Mesi</t>
  </si>
  <si>
    <t>Switch KVM</t>
  </si>
  <si>
    <t>Console video</t>
  </si>
  <si>
    <t>Armadio Rack</t>
  </si>
  <si>
    <t>Modulo rack</t>
  </si>
  <si>
    <t>Servizio di personalizzazione e supporto specialistico</t>
  </si>
  <si>
    <t>Servizio di consegna</t>
  </si>
  <si>
    <t>Disk Array</t>
  </si>
  <si>
    <t>Content Switch Service</t>
  </si>
  <si>
    <t>Dispositivo di base</t>
  </si>
  <si>
    <t>Servizio di manutenzione hardware e software per 24 mesi successivi al 1° anno in garanzia (canone mensile)</t>
  </si>
  <si>
    <t>Servizio di addestramento</t>
  </si>
  <si>
    <t>Prezzo unitario (prezzi unitari dei componenti hardware, canone mensile, singola giornata lavorativa, singola giornata aula)</t>
  </si>
  <si>
    <t>Switch Ethernet</t>
  </si>
  <si>
    <t>Servizio di addestramento della durata di 5 giorni, da svolgersi presso l'aula del fornitore, per la gestione degli apparati CSS per un numero massimo di 10 utenti</t>
  </si>
  <si>
    <t>Figura professionale: Sistemista senior per un numero massimo di 25 giornate (tariffa giornaliera)</t>
  </si>
  <si>
    <t>Sistemi di elaborazione Tipo A</t>
  </si>
  <si>
    <t>Sistemi di elaborazione Tipo B</t>
  </si>
  <si>
    <t>Sistemi di elaborazione Tipo C</t>
  </si>
  <si>
    <t>Sistema di Storage</t>
  </si>
  <si>
    <t>Servizio di consegna, installazione, configurazione e avvio operativo</t>
  </si>
  <si>
    <t>Servizio di reporting</t>
  </si>
  <si>
    <t>Servizio di reporting per 36 mesi (canone mensile)</t>
  </si>
  <si>
    <t>Server Tipo A (compreso sw di base e di ambiente)</t>
  </si>
  <si>
    <t>Server Tipo B (compreso sw di base e di ambiente)</t>
  </si>
  <si>
    <t>Server Tipo C (compreso sw di base e di ambiente)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</si>
</sst>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€&quot;#,##0.00"/>
    <numFmt numFmtId="180" formatCode="0.0"/>
    <numFmt numFmtId="181" formatCode="#,##0.00_ ;\-#,##0.00\ "/>
    <numFmt numFmtId="182" formatCode="#,##0.000"/>
    <numFmt numFmtId="183" formatCode="#,##0.000_ ;\-#,##0.000\ "/>
    <numFmt numFmtId="184" formatCode="&quot;€&quot;#,##0.000"/>
    <numFmt numFmtId="185" formatCode="[$€-2]\ #.##000_);[Red]\([$€-2]\ #.##000\)"/>
    <numFmt numFmtId="186" formatCode="_-* #,##0.0000_-;\-* #,##0.0000_-;_-* &quot;-&quot;??_-;_-@_-"/>
  </numFmts>
  <fonts count="8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18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justify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183" fontId="3" fillId="3" borderId="4" xfId="18" applyNumberFormat="1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left" wrapText="1"/>
      <protection hidden="1"/>
    </xf>
    <xf numFmtId="0" fontId="1" fillId="3" borderId="3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 applyProtection="1">
      <alignment horizontal="center" vertical="top" wrapText="1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183" fontId="1" fillId="3" borderId="4" xfId="18" applyNumberFormat="1" applyFont="1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2" fillId="3" borderId="0" xfId="0" applyFont="1" applyFill="1" applyAlignment="1" applyProtection="1">
      <alignment/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182" fontId="1" fillId="3" borderId="1" xfId="0" applyNumberFormat="1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/>
      <protection hidden="1"/>
    </xf>
    <xf numFmtId="182" fontId="0" fillId="3" borderId="0" xfId="0" applyNumberFormat="1" applyFill="1" applyAlignment="1" applyProtection="1">
      <alignment/>
      <protection hidden="1"/>
    </xf>
    <xf numFmtId="184" fontId="3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184" fontId="3" fillId="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5" xfId="0" applyFont="1" applyFill="1" applyBorder="1" applyAlignment="1" applyProtection="1">
      <alignment horizontal="justify" wrapText="1"/>
      <protection hidden="1"/>
    </xf>
    <xf numFmtId="0" fontId="3" fillId="3" borderId="1" xfId="0" applyFont="1" applyFill="1" applyBorder="1" applyAlignment="1" applyProtection="1">
      <alignment horizontal="justify" wrapText="1"/>
      <protection hidden="1"/>
    </xf>
    <xf numFmtId="0" fontId="3" fillId="3" borderId="5" xfId="0" applyFont="1" applyFill="1" applyBorder="1" applyAlignment="1" applyProtection="1">
      <alignment horizontal="left" vertical="center" wrapText="1"/>
      <protection hidden="1"/>
    </xf>
    <xf numFmtId="0" fontId="3" fillId="3" borderId="6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70" zoomScaleNormal="70" workbookViewId="0" topLeftCell="A1">
      <selection activeCell="E9" sqref="E9"/>
    </sheetView>
  </sheetViews>
  <sheetFormatPr defaultColWidth="9.140625" defaultRowHeight="12.75"/>
  <cols>
    <col min="1" max="1" width="22.28125" style="1" customWidth="1"/>
    <col min="2" max="2" width="31.7109375" style="1" customWidth="1"/>
    <col min="3" max="3" width="17.57421875" style="1" customWidth="1"/>
    <col min="4" max="4" width="35.00390625" style="1" customWidth="1"/>
    <col min="5" max="5" width="25.8515625" style="1" customWidth="1"/>
    <col min="6" max="6" width="21.28125" style="1" customWidth="1"/>
    <col min="7" max="16384" width="9.140625" style="1" customWidth="1"/>
  </cols>
  <sheetData>
    <row r="1" spans="1:6" ht="66.75" customHeight="1">
      <c r="A1" s="2" t="s">
        <v>10</v>
      </c>
      <c r="B1" s="2" t="s">
        <v>0</v>
      </c>
      <c r="C1" s="3" t="s">
        <v>12</v>
      </c>
      <c r="D1" s="4" t="s">
        <v>24</v>
      </c>
      <c r="E1" s="3" t="s">
        <v>1</v>
      </c>
      <c r="F1" s="3" t="s">
        <v>5</v>
      </c>
    </row>
    <row r="2" spans="1:6" ht="27.75" customHeight="1">
      <c r="A2" s="25" t="s">
        <v>28</v>
      </c>
      <c r="B2" s="8" t="s">
        <v>35</v>
      </c>
      <c r="C2" s="6">
        <v>2</v>
      </c>
      <c r="D2" s="22"/>
      <c r="E2" s="7">
        <f aca="true" t="shared" si="0" ref="E2:E15">C2*D2</f>
        <v>0</v>
      </c>
      <c r="F2" s="8" t="str">
        <f aca="true" t="shared" si="1" ref="F2:F15">IF(D2="","Attenzione! Inserire il prezzo unitario",IF(D2=0,"Attenzione! Inserire il prezzo unitario",IF(TYPE(D2)=1,"Ok, prezzo unitario inserito","Attenzione! Inserire il prezzo unitario")))</f>
        <v>Attenzione! Inserire il prezzo unitario</v>
      </c>
    </row>
    <row r="3" spans="1:6" ht="27.75" customHeight="1">
      <c r="A3" s="25" t="s">
        <v>29</v>
      </c>
      <c r="B3" s="8" t="s">
        <v>36</v>
      </c>
      <c r="C3" s="6">
        <v>1</v>
      </c>
      <c r="D3" s="22"/>
      <c r="E3" s="7">
        <f t="shared" si="0"/>
        <v>0</v>
      </c>
      <c r="F3" s="8" t="str">
        <f>IF(D3="","Attenzione! Inserire il prezzo unitario",IF(D3=0,"Attenzione! Inserire il prezzo unitario",IF(TYPE(D3)=1,"Ok, prezzo unitario inserito","Attenzione! Inserire il prezzo unitario")))</f>
        <v>Attenzione! Inserire il prezzo unitario</v>
      </c>
    </row>
    <row r="4" spans="1:6" ht="27.75" customHeight="1">
      <c r="A4" s="25" t="s">
        <v>30</v>
      </c>
      <c r="B4" s="8" t="s">
        <v>37</v>
      </c>
      <c r="C4" s="6">
        <v>1</v>
      </c>
      <c r="D4" s="22"/>
      <c r="E4" s="7">
        <f t="shared" si="0"/>
        <v>0</v>
      </c>
      <c r="F4" s="8" t="str">
        <f>IF(D4="","Attenzione! Inserire il prezzo unitario",IF(D4=0,"Attenzione! Inserire il prezzo unitario",IF(TYPE(D4)=1,"Ok, prezzo unitario inserito","Attenzione! Inserire il prezzo unitario")))</f>
        <v>Attenzione! Inserire il prezzo unitario</v>
      </c>
    </row>
    <row r="5" spans="1:6" ht="27">
      <c r="A5" s="26" t="s">
        <v>31</v>
      </c>
      <c r="B5" s="8" t="s">
        <v>19</v>
      </c>
      <c r="C5" s="6">
        <v>1</v>
      </c>
      <c r="D5" s="22"/>
      <c r="E5" s="7">
        <f t="shared" si="0"/>
        <v>0</v>
      </c>
      <c r="F5" s="8" t="str">
        <f>IF(D5="","Attenzione! Inserire il prezzo unitario",IF(D5=0,"Attenzione! Inserire il prezzo unitario",IF(TYPE(D5)=1,"Ok, prezzo unitario inserito","Attenzione! Inserire il prezzo unitario")))</f>
        <v>Attenzione! Inserire il prezzo unitario</v>
      </c>
    </row>
    <row r="6" spans="1:6" ht="27">
      <c r="A6" s="5" t="s">
        <v>20</v>
      </c>
      <c r="B6" s="8" t="s">
        <v>21</v>
      </c>
      <c r="C6" s="6">
        <v>2</v>
      </c>
      <c r="D6" s="22"/>
      <c r="E6" s="7">
        <f t="shared" si="0"/>
        <v>0</v>
      </c>
      <c r="F6" s="8" t="str">
        <f>IF(D6="","Attenzione! Inserire il prezzo unitario",IF(D6=0,"Attenzione! Inserire il prezzo unitario",IF(TYPE(D6)=1,"Ok, prezzo unitario inserito","Attenzione! Inserire il prezzo unitario")))</f>
        <v>Attenzione! Inserire il prezzo unitario</v>
      </c>
    </row>
    <row r="7" spans="1:6" ht="33.75" customHeight="1">
      <c r="A7" s="27" t="s">
        <v>16</v>
      </c>
      <c r="B7" s="8" t="s">
        <v>15</v>
      </c>
      <c r="C7" s="6">
        <v>1</v>
      </c>
      <c r="D7" s="22"/>
      <c r="E7" s="7">
        <f t="shared" si="0"/>
        <v>0</v>
      </c>
      <c r="F7" s="8" t="str">
        <f t="shared" si="1"/>
        <v>Attenzione! Inserire il prezzo unitario</v>
      </c>
    </row>
    <row r="8" spans="1:6" ht="33.75" customHeight="1">
      <c r="A8" s="28"/>
      <c r="B8" s="8" t="s">
        <v>13</v>
      </c>
      <c r="C8" s="6">
        <v>1</v>
      </c>
      <c r="D8" s="22"/>
      <c r="E8" s="7">
        <f t="shared" si="0"/>
        <v>0</v>
      </c>
      <c r="F8" s="8" t="str">
        <f t="shared" si="1"/>
        <v>Attenzione! Inserire il prezzo unitario</v>
      </c>
    </row>
    <row r="9" spans="1:6" ht="33.75" customHeight="1">
      <c r="A9" s="28"/>
      <c r="B9" s="8" t="s">
        <v>25</v>
      </c>
      <c r="C9" s="6">
        <v>1</v>
      </c>
      <c r="D9" s="22"/>
      <c r="E9" s="7">
        <f t="shared" si="0"/>
        <v>0</v>
      </c>
      <c r="F9" s="8" t="str">
        <f t="shared" si="1"/>
        <v>Attenzione! Inserire il prezzo unitario</v>
      </c>
    </row>
    <row r="10" spans="1:6" ht="33.75" customHeight="1">
      <c r="A10" s="29"/>
      <c r="B10" s="8" t="s">
        <v>14</v>
      </c>
      <c r="C10" s="6">
        <v>1</v>
      </c>
      <c r="D10" s="22"/>
      <c r="E10" s="7">
        <f t="shared" si="0"/>
        <v>0</v>
      </c>
      <c r="F10" s="8" t="str">
        <f t="shared" si="1"/>
        <v>Attenzione! Inserire il prezzo unitario</v>
      </c>
    </row>
    <row r="11" spans="1:6" ht="54">
      <c r="A11" s="24" t="s">
        <v>11</v>
      </c>
      <c r="B11" s="8" t="s">
        <v>22</v>
      </c>
      <c r="C11" s="6">
        <v>24</v>
      </c>
      <c r="D11" s="22"/>
      <c r="E11" s="7">
        <f t="shared" si="0"/>
        <v>0</v>
      </c>
      <c r="F11" s="8" t="str">
        <f t="shared" si="1"/>
        <v>Attenzione! Inserire il prezzo unitario</v>
      </c>
    </row>
    <row r="12" spans="1:6" ht="31.5" customHeight="1">
      <c r="A12" s="24" t="s">
        <v>18</v>
      </c>
      <c r="B12" s="8" t="s">
        <v>32</v>
      </c>
      <c r="C12" s="6">
        <v>1</v>
      </c>
      <c r="D12" s="22"/>
      <c r="E12" s="7">
        <f t="shared" si="0"/>
        <v>0</v>
      </c>
      <c r="F12" s="8" t="str">
        <f t="shared" si="1"/>
        <v>Attenzione! Inserire il prezzo unitario</v>
      </c>
    </row>
    <row r="13" spans="1:6" ht="35.25" customHeight="1">
      <c r="A13" s="24" t="s">
        <v>33</v>
      </c>
      <c r="B13" s="8" t="s">
        <v>34</v>
      </c>
      <c r="C13" s="6">
        <v>36</v>
      </c>
      <c r="D13" s="22"/>
      <c r="E13" s="7">
        <f t="shared" si="0"/>
        <v>0</v>
      </c>
      <c r="F13" s="8" t="str">
        <f t="shared" si="1"/>
        <v>Attenzione! Inserire il prezzo unitario</v>
      </c>
    </row>
    <row r="14" spans="1:6" ht="41.25">
      <c r="A14" s="9" t="s">
        <v>17</v>
      </c>
      <c r="B14" s="8" t="s">
        <v>27</v>
      </c>
      <c r="C14" s="6">
        <v>25</v>
      </c>
      <c r="D14" s="22"/>
      <c r="E14" s="7">
        <f>C14*D14</f>
        <v>0</v>
      </c>
      <c r="F14" s="8" t="str">
        <f>IF(D14="","Attenzione! Inserire il prezzo unitario",IF(D14=0,"Attenzione! Inserire il prezzo unitario",IF(TYPE(D14)=1,"Ok, prezzo unitario inserito","Attenzione! Inserire il prezzo unitario")))</f>
        <v>Attenzione! Inserire il prezzo unitario</v>
      </c>
    </row>
    <row r="15" spans="1:6" ht="73.5" customHeight="1">
      <c r="A15" s="9" t="s">
        <v>23</v>
      </c>
      <c r="B15" s="9" t="s">
        <v>26</v>
      </c>
      <c r="C15" s="6">
        <v>5</v>
      </c>
      <c r="D15" s="22"/>
      <c r="E15" s="7">
        <f t="shared" si="0"/>
        <v>0</v>
      </c>
      <c r="F15" s="8" t="str">
        <f t="shared" si="1"/>
        <v>Attenzione! Inserire il prezzo unitario</v>
      </c>
    </row>
    <row r="16" spans="1:6" ht="16.5">
      <c r="A16" s="10"/>
      <c r="B16" s="10" t="s">
        <v>2</v>
      </c>
      <c r="C16" s="11"/>
      <c r="D16" s="12"/>
      <c r="E16" s="13">
        <f>SUM(E2:E15)</f>
        <v>0</v>
      </c>
      <c r="F16" s="14"/>
    </row>
    <row r="17" spans="1:6" ht="16.5">
      <c r="A17" s="15"/>
      <c r="B17" s="15"/>
      <c r="C17" s="15"/>
      <c r="D17" s="15"/>
      <c r="E17" s="15"/>
      <c r="F17" s="15"/>
    </row>
    <row r="18" spans="1:6" ht="30.75">
      <c r="A18" s="16" t="s">
        <v>4</v>
      </c>
      <c r="B18" s="17">
        <f>E16</f>
        <v>0</v>
      </c>
      <c r="C18" s="15"/>
      <c r="D18" s="15"/>
      <c r="E18" s="16" t="s">
        <v>3</v>
      </c>
      <c r="F18" s="17">
        <v>314000</v>
      </c>
    </row>
    <row r="19" spans="1:6" ht="96.75" customHeight="1">
      <c r="A19" s="18" t="s">
        <v>6</v>
      </c>
      <c r="B19" s="19" t="str">
        <f>IF(E16=B18,"Ok","Attenzione, la somma dei prezzi complessivi NON è uguale al prezzo globale offerto")</f>
        <v>Ok</v>
      </c>
      <c r="C19" s="15"/>
      <c r="D19" s="15"/>
      <c r="E19" s="18" t="s">
        <v>7</v>
      </c>
      <c r="F19" s="19" t="str">
        <f>IF(E16=0,"Attenzione! Base d'asta uguale a zero",IF(E16&gt;F18,"Attenzione! La somma dei prezzi complessivi è maggiore della base d'asta","Ok"))</f>
        <v>Attenzione! Base d'asta uguale a zero</v>
      </c>
    </row>
    <row r="20" spans="1:6" ht="16.5">
      <c r="A20" s="20"/>
      <c r="B20" s="20"/>
      <c r="C20" s="15"/>
      <c r="D20" s="21"/>
      <c r="E20" s="21"/>
      <c r="F20" s="15"/>
    </row>
    <row r="21" spans="1:6" ht="16.5">
      <c r="A21" s="23" t="s">
        <v>8</v>
      </c>
      <c r="B21" s="23"/>
      <c r="C21" s="15"/>
      <c r="D21" s="21"/>
      <c r="E21" s="21"/>
      <c r="F21" s="15"/>
    </row>
    <row r="22" spans="1:6" ht="16.5">
      <c r="A22" s="20"/>
      <c r="B22" s="20"/>
      <c r="C22" s="15"/>
      <c r="D22" s="21"/>
      <c r="E22" s="21"/>
      <c r="F22" s="15"/>
    </row>
    <row r="23" spans="1:6" ht="16.5">
      <c r="A23" s="23" t="s">
        <v>9</v>
      </c>
      <c r="B23" s="23"/>
      <c r="C23" s="15"/>
      <c r="D23" s="21"/>
      <c r="E23" s="21"/>
      <c r="F23" s="15"/>
    </row>
  </sheetData>
  <sheetProtection password="D43D" sheet="1" objects="1" scenarios="1"/>
  <mergeCells count="1">
    <mergeCell ref="A7:A10"/>
  </mergeCells>
  <printOptions horizontalCentered="1"/>
  <pageMargins left="0.2" right="0.2" top="0.47" bottom="0.21" header="0.17" footer="0.17"/>
  <pageSetup fitToHeight="1" fitToWidth="1" horizontalDpi="600" verticalDpi="600" orientation="portrait" scale="68" r:id="rId1"/>
  <headerFooter alignWithMargins="0">
    <oddHeader>&amp;C&amp;"Arial,Grassetto"&amp;12Offerta Economica - Parte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consip</cp:lastModifiedBy>
  <cp:lastPrinted>2005-05-04T18:04:15Z</cp:lastPrinted>
  <dcterms:created xsi:type="dcterms:W3CDTF">2004-02-20T15:18:20Z</dcterms:created>
  <dcterms:modified xsi:type="dcterms:W3CDTF">2005-05-10T13:37:21Z</dcterms:modified>
  <cp:category/>
  <cp:version/>
  <cp:contentType/>
  <cp:contentStatus/>
</cp:coreProperties>
</file>